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ws1.lboro.ac.uk\CRSP-Shared\CRSP Projects\Child poverty indicators\Child Poverty Indicators 2026\"/>
    </mc:Choice>
  </mc:AlternateContent>
  <xr:revisionPtr revIDLastSave="0" documentId="13_ncr:1_{F6DF20E7-A0C4-4686-91BC-0E38E1933FDE}" xr6:coauthVersionLast="47" xr6:coauthVersionMax="47" xr10:uidLastSave="{00000000-0000-0000-0000-000000000000}"/>
  <bookViews>
    <workbookView xWindow="-120" yWindow="-120" windowWidth="29040" windowHeight="15720" firstSheet="1" activeTab="1" xr2:uid="{9946AC56-F8D6-4BAD-A7E6-2F5E0A17976F}"/>
  </bookViews>
  <sheets>
    <sheet name="Cover Sheet" sheetId="6" r:id="rId1"/>
    <sheet name="Contents" sheetId="7" r:id="rId2"/>
    <sheet name="1 Country &amp; Region" sheetId="8" r:id="rId3"/>
    <sheet name="2 Local Authority" sheetId="3" r:id="rId4"/>
    <sheet name="3 Constituency " sheetId="2" r:id="rId5"/>
    <sheet name="4 Combined Authority" sheetId="11" r:id="rId6"/>
    <sheet name="5 percent above 25%" sheetId="14" r:id="rId7"/>
    <sheet name="6 constituency table" sheetId="15" r:id="rId8"/>
    <sheet name="7 LAD table" sheetId="16" r:id="rId9"/>
  </sheets>
  <definedNames>
    <definedName name="_xlnm._FilterDatabase" localSheetId="3" hidden="1">'2 Local Authority'!$A$5:$G$367</definedName>
    <definedName name="_xlnm._FilterDatabase" localSheetId="4" hidden="1">'3 Constituency '!$A$6:$G$656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4" l="1"/>
  <c r="C40" i="14"/>
  <c r="C39" i="14"/>
  <c r="C38" i="14"/>
  <c r="C37" i="14"/>
  <c r="C36" i="14"/>
  <c r="C35" i="14"/>
  <c r="C34" i="14"/>
  <c r="C33" i="14"/>
  <c r="C32" i="14"/>
  <c r="C31" i="14"/>
  <c r="C30" i="14"/>
  <c r="C29" i="14"/>
  <c r="C27" i="14"/>
  <c r="C18" i="14"/>
  <c r="C17" i="14"/>
  <c r="C16" i="14"/>
  <c r="C15" i="14"/>
  <c r="C14" i="14"/>
  <c r="C13" i="14"/>
  <c r="C12" i="14"/>
  <c r="C11" i="14"/>
  <c r="C10" i="14"/>
  <c r="C9" i="14"/>
  <c r="C8" i="14"/>
  <c r="C7" i="14"/>
  <c r="C6" i="14"/>
  <c r="C4" i="14"/>
</calcChain>
</file>

<file path=xl/sharedStrings.xml><?xml version="1.0" encoding="utf-8"?>
<sst xmlns="http://schemas.openxmlformats.org/spreadsheetml/2006/main" count="3463" uniqueCount="2001">
  <si>
    <t>Parliamentary constituency</t>
  </si>
  <si>
    <t>Area Code</t>
  </si>
  <si>
    <t>Number</t>
  </si>
  <si>
    <t>Percentage</t>
  </si>
  <si>
    <t>East Midlands</t>
  </si>
  <si>
    <t>Derby South</t>
  </si>
  <si>
    <t>Boston and Skegness</t>
  </si>
  <si>
    <t>Ashfield</t>
  </si>
  <si>
    <t>Lincoln</t>
  </si>
  <si>
    <t>Leicester East</t>
  </si>
  <si>
    <t>Leicester South</t>
  </si>
  <si>
    <t>Northampton South</t>
  </si>
  <si>
    <t>Louth and Horncastle</t>
  </si>
  <si>
    <t>Bolsover</t>
  </si>
  <si>
    <t>Bassetlaw</t>
  </si>
  <si>
    <t>Nottingham East</t>
  </si>
  <si>
    <t>Leicester West</t>
  </si>
  <si>
    <t>Northampton North</t>
  </si>
  <si>
    <t>Chesterfield</t>
  </si>
  <si>
    <t>Derby North</t>
  </si>
  <si>
    <t>Mansfield</t>
  </si>
  <si>
    <t>Amber Valley</t>
  </si>
  <si>
    <t>Gainsborough</t>
  </si>
  <si>
    <t>South Holland and The Deepings</t>
  </si>
  <si>
    <t>Nottingham South</t>
  </si>
  <si>
    <t>North East Derbyshire</t>
  </si>
  <si>
    <t>Loughborough</t>
  </si>
  <si>
    <t>Gedling</t>
  </si>
  <si>
    <t>Erewash</t>
  </si>
  <si>
    <t>Newark</t>
  </si>
  <si>
    <t>Kettering</t>
  </si>
  <si>
    <t>South Derbyshire</t>
  </si>
  <si>
    <t>Broxtowe</t>
  </si>
  <si>
    <t>North West Leicestershire</t>
  </si>
  <si>
    <t>High Peak</t>
  </si>
  <si>
    <t>Sleaford and North Hykeham</t>
  </si>
  <si>
    <t>South Leicestershire</t>
  </si>
  <si>
    <t>Derbyshire Dales</t>
  </si>
  <si>
    <t>Harborough</t>
  </si>
  <si>
    <t>Charnwood</t>
  </si>
  <si>
    <t>Daventry</t>
  </si>
  <si>
    <t>Mid Derbyshire</t>
  </si>
  <si>
    <t>South Northamptonshire</t>
  </si>
  <si>
    <t>Rushcliffe</t>
  </si>
  <si>
    <t>East of England</t>
  </si>
  <si>
    <t>Peterborough</t>
  </si>
  <si>
    <t>Luton North</t>
  </si>
  <si>
    <t>Ipswich</t>
  </si>
  <si>
    <t>Norwich South</t>
  </si>
  <si>
    <t>Great Yarmouth</t>
  </si>
  <si>
    <t>Clacton</t>
  </si>
  <si>
    <t>Bedford</t>
  </si>
  <si>
    <t>Norwich North</t>
  </si>
  <si>
    <t>North East Cambridgeshire</t>
  </si>
  <si>
    <t>North Norfolk</t>
  </si>
  <si>
    <t>North West Norfolk</t>
  </si>
  <si>
    <t>Harlow</t>
  </si>
  <si>
    <t>South West Norfolk</t>
  </si>
  <si>
    <t>Thurrock</t>
  </si>
  <si>
    <t>Basildon and Billericay</t>
  </si>
  <si>
    <t>South Basildon and East Thurrock</t>
  </si>
  <si>
    <t>Stevenage</t>
  </si>
  <si>
    <t>Mid Norfolk</t>
  </si>
  <si>
    <t>North West Cambridgeshire</t>
  </si>
  <si>
    <t>Colchester</t>
  </si>
  <si>
    <t>Suffolk Coastal</t>
  </si>
  <si>
    <t>Castle Point</t>
  </si>
  <si>
    <t>South Suffolk</t>
  </si>
  <si>
    <t>Central Suffolk and North Ipswich</t>
  </si>
  <si>
    <t>Braintree</t>
  </si>
  <si>
    <t>Broxbourne</t>
  </si>
  <si>
    <t>Harwich and North Essex</t>
  </si>
  <si>
    <t>Broadland</t>
  </si>
  <si>
    <t>Hemel Hempstead</t>
  </si>
  <si>
    <t>Watford</t>
  </si>
  <si>
    <t>Epping Forest</t>
  </si>
  <si>
    <t>Huntingdon</t>
  </si>
  <si>
    <t>Witham</t>
  </si>
  <si>
    <t>West Suffolk</t>
  </si>
  <si>
    <t>Cambridge</t>
  </si>
  <si>
    <t>Maldon</t>
  </si>
  <si>
    <t>South Norfolk</t>
  </si>
  <si>
    <t>Welwyn Hatfield</t>
  </si>
  <si>
    <t>Brentwood and Ongar</t>
  </si>
  <si>
    <t>Chelmsford</t>
  </si>
  <si>
    <t>North East Hertfordshire</t>
  </si>
  <si>
    <t>Hertsmere</t>
  </si>
  <si>
    <t>Rayleigh and Wickford</t>
  </si>
  <si>
    <t>St Albans</t>
  </si>
  <si>
    <t>Mid Bedfordshire</t>
  </si>
  <si>
    <t>South Cambridgeshire</t>
  </si>
  <si>
    <t>South West Hertfordshire</t>
  </si>
  <si>
    <t>Hertford and Stortford</t>
  </si>
  <si>
    <t>London</t>
  </si>
  <si>
    <t>East Ham</t>
  </si>
  <si>
    <t>Hackney South and Shoreditch</t>
  </si>
  <si>
    <t>Tottenham</t>
  </si>
  <si>
    <t>Poplar and Limehouse</t>
  </si>
  <si>
    <t>Barking</t>
  </si>
  <si>
    <t>Mitcham and Morden</t>
  </si>
  <si>
    <t>Feltham and Heston</t>
  </si>
  <si>
    <t>Hackney North and Stoke Newington</t>
  </si>
  <si>
    <t>Walthamstow</t>
  </si>
  <si>
    <t>Ilford South</t>
  </si>
  <si>
    <t>Holborn and St Pancras</t>
  </si>
  <si>
    <t>Dagenham and Rainham</t>
  </si>
  <si>
    <t>Ealing North</t>
  </si>
  <si>
    <t>Islington South and Finsbury</t>
  </si>
  <si>
    <t>Hayes and Harlington</t>
  </si>
  <si>
    <t>Harrow East</t>
  </si>
  <si>
    <t>Bermondsey and Old Southwark</t>
  </si>
  <si>
    <t>Greenwich and Woolwich</t>
  </si>
  <si>
    <t>Leyton and Wanstead</t>
  </si>
  <si>
    <t>Erith and Thamesmead</t>
  </si>
  <si>
    <t>Hendon</t>
  </si>
  <si>
    <t>Islington North</t>
  </si>
  <si>
    <t>Enfield North</t>
  </si>
  <si>
    <t>Brentford and Isleworth</t>
  </si>
  <si>
    <t>Ilford North</t>
  </si>
  <si>
    <t>Lewisham East</t>
  </si>
  <si>
    <t>Chingford and Woodford Green</t>
  </si>
  <si>
    <t>Putney</t>
  </si>
  <si>
    <t>Romford</t>
  </si>
  <si>
    <t>Harrow West</t>
  </si>
  <si>
    <t>Uxbridge and South Ruislip</t>
  </si>
  <si>
    <t>Hornchurch and Upminster</t>
  </si>
  <si>
    <t>Battersea</t>
  </si>
  <si>
    <t>Carshalton and Wallington</t>
  </si>
  <si>
    <t>Bexleyheath and Crayford</t>
  </si>
  <si>
    <t>Dulwich and West Norwood</t>
  </si>
  <si>
    <t>Ealing Central and Acton</t>
  </si>
  <si>
    <t>Croydon South</t>
  </si>
  <si>
    <t>Finchley and Golders Green</t>
  </si>
  <si>
    <t>Orpington</t>
  </si>
  <si>
    <t>Tooting</t>
  </si>
  <si>
    <t>Cities of London and Westminster</t>
  </si>
  <si>
    <t>Sutton and Cheam</t>
  </si>
  <si>
    <t>Old Bexley and Sidcup</t>
  </si>
  <si>
    <t>Chipping Barnet</t>
  </si>
  <si>
    <t>Kingston and Surbiton</t>
  </si>
  <si>
    <t>Ruislip, Northwood and Pinner</t>
  </si>
  <si>
    <t>Chelsea and Fulham</t>
  </si>
  <si>
    <t>Wimbledon</t>
  </si>
  <si>
    <t>Twickenham</t>
  </si>
  <si>
    <t>Richmond Park</t>
  </si>
  <si>
    <t>North East</t>
  </si>
  <si>
    <t>Middlesbrough</t>
  </si>
  <si>
    <t>South Shields</t>
  </si>
  <si>
    <t>Gateshead</t>
  </si>
  <si>
    <t>Redcar</t>
  </si>
  <si>
    <t>Darlington</t>
  </si>
  <si>
    <t>Bishop Auckland</t>
  </si>
  <si>
    <t>Easington</t>
  </si>
  <si>
    <t>Middlesbrough South and East Cleveland</t>
  </si>
  <si>
    <t>North Durham</t>
  </si>
  <si>
    <t>Hartlepool</t>
  </si>
  <si>
    <t>Sunderland Central</t>
  </si>
  <si>
    <t>Stockton North</t>
  </si>
  <si>
    <t>Houghton and Sunderland South</t>
  </si>
  <si>
    <t>North Tyneside</t>
  </si>
  <si>
    <t>City of Durham</t>
  </si>
  <si>
    <t>Newcastle upon Tyne North</t>
  </si>
  <si>
    <t>Tynemouth</t>
  </si>
  <si>
    <t>Hexham</t>
  </si>
  <si>
    <t>North West</t>
  </si>
  <si>
    <t>Blackburn</t>
  </si>
  <si>
    <t>Oldham East and Saddleworth</t>
  </si>
  <si>
    <t>Manchester Central</t>
  </si>
  <si>
    <t>Bolton North East</t>
  </si>
  <si>
    <t>Rochdale</t>
  </si>
  <si>
    <t>Hyndburn</t>
  </si>
  <si>
    <t>Preston</t>
  </si>
  <si>
    <t>Pendle</t>
  </si>
  <si>
    <t>Ashton-under-Lyne</t>
  </si>
  <si>
    <t>Burnley</t>
  </si>
  <si>
    <t>Blackpool South</t>
  </si>
  <si>
    <t>Knowsley</t>
  </si>
  <si>
    <t>Bury North</t>
  </si>
  <si>
    <t>Birkenhead</t>
  </si>
  <si>
    <t>Wythenshawe and Sale East</t>
  </si>
  <si>
    <t>Stalybridge and Hyde</t>
  </si>
  <si>
    <t>Bootle</t>
  </si>
  <si>
    <t>Wigan</t>
  </si>
  <si>
    <t>Stockport</t>
  </si>
  <si>
    <t>Wallasey</t>
  </si>
  <si>
    <t>Rossendale and Darwen</t>
  </si>
  <si>
    <t>St Helens South and Whiston</t>
  </si>
  <si>
    <t>Stretford and Urmston</t>
  </si>
  <si>
    <t>St Helens North</t>
  </si>
  <si>
    <t>Halton</t>
  </si>
  <si>
    <t>Bolton West</t>
  </si>
  <si>
    <t>Bury South</t>
  </si>
  <si>
    <t>Morecambe and Lunesdale</t>
  </si>
  <si>
    <t>Carlisle</t>
  </si>
  <si>
    <t>West Lancashire</t>
  </si>
  <si>
    <t>Crewe and Nantwich</t>
  </si>
  <si>
    <t>Barrow and Furness</t>
  </si>
  <si>
    <t>Makerfield</t>
  </si>
  <si>
    <t>Warrington North</t>
  </si>
  <si>
    <t>Southport</t>
  </si>
  <si>
    <t>Fylde</t>
  </si>
  <si>
    <t>Chorley</t>
  </si>
  <si>
    <t>Hazel Grove</t>
  </si>
  <si>
    <t>Congleton</t>
  </si>
  <si>
    <t>South Ribble</t>
  </si>
  <si>
    <t>Westmorland and Lonsdale</t>
  </si>
  <si>
    <t>Ribble Valley</t>
  </si>
  <si>
    <t>Warrington South</t>
  </si>
  <si>
    <t>Sefton Central</t>
  </si>
  <si>
    <t>Wirral West</t>
  </si>
  <si>
    <t>Tatton</t>
  </si>
  <si>
    <t>Macclesfield</t>
  </si>
  <si>
    <t>Cheadle</t>
  </si>
  <si>
    <t>Altrincham and Sale West</t>
  </si>
  <si>
    <t>Northern Ireland</t>
  </si>
  <si>
    <t>Belfast West</t>
  </si>
  <si>
    <t>Belfast North</t>
  </si>
  <si>
    <t>Newry and Armagh</t>
  </si>
  <si>
    <t>South Down</t>
  </si>
  <si>
    <t>Foyle</t>
  </si>
  <si>
    <t>East Londonderry</t>
  </si>
  <si>
    <t>Fermanagh and South Tyrone</t>
  </si>
  <si>
    <t>West Tyrone</t>
  </si>
  <si>
    <t>Upper Bann</t>
  </si>
  <si>
    <t>Mid Ulster</t>
  </si>
  <si>
    <t>Strangford</t>
  </si>
  <si>
    <t>North Antrim</t>
  </si>
  <si>
    <t>East Antrim</t>
  </si>
  <si>
    <t>Belfast East</t>
  </si>
  <si>
    <t>South Antrim</t>
  </si>
  <si>
    <t>Lagan Valley</t>
  </si>
  <si>
    <t>North Down</t>
  </si>
  <si>
    <t>Scotland</t>
  </si>
  <si>
    <t>Glasgow North East</t>
  </si>
  <si>
    <t>Glasgow South West</t>
  </si>
  <si>
    <t>Glasgow East</t>
  </si>
  <si>
    <t>Glasgow South</t>
  </si>
  <si>
    <t>Glasgow North</t>
  </si>
  <si>
    <t>North Ayrshire and Arran</t>
  </si>
  <si>
    <t>S14000048</t>
  </si>
  <si>
    <t>Airdrie and Shotts</t>
  </si>
  <si>
    <t>Ayr, Carrick and Cumnock</t>
  </si>
  <si>
    <t>Central Ayrshire</t>
  </si>
  <si>
    <t>Kilmarnock and Loudoun</t>
  </si>
  <si>
    <t>Dumfries and Galloway</t>
  </si>
  <si>
    <t>Angus</t>
  </si>
  <si>
    <t>Aberdeen North</t>
  </si>
  <si>
    <t>West Dunbartonshire</t>
  </si>
  <si>
    <t>Berwickshire, Roxburgh and Selkirk</t>
  </si>
  <si>
    <t>Livingston</t>
  </si>
  <si>
    <t>Falkirk</t>
  </si>
  <si>
    <t>Dumfriesshire, Clydesdale and Tweeddale</t>
  </si>
  <si>
    <t>Inverclyde</t>
  </si>
  <si>
    <t>Moray</t>
  </si>
  <si>
    <t>Midlothian</t>
  </si>
  <si>
    <t>S14000045</t>
  </si>
  <si>
    <t>Argyll and Bute</t>
  </si>
  <si>
    <t>North East Fife</t>
  </si>
  <si>
    <t>East Lothian</t>
  </si>
  <si>
    <t>Stirling</t>
  </si>
  <si>
    <t>Caithness, Sutherland and Easter Ross</t>
  </si>
  <si>
    <t>Na h-Eileanan an Iar</t>
  </si>
  <si>
    <t>S14000027</t>
  </si>
  <si>
    <t>Paisley and Renfrewshire South</t>
  </si>
  <si>
    <t>Orkney and Shetland</t>
  </si>
  <si>
    <t>S14000051</t>
  </si>
  <si>
    <t>Paisley and Renfrewshire North</t>
  </si>
  <si>
    <t>Aberdeen South</t>
  </si>
  <si>
    <t>Edinburgh South West</t>
  </si>
  <si>
    <t>Edinburgh North and Leith</t>
  </si>
  <si>
    <t>East Renfrewshire</t>
  </si>
  <si>
    <t>S14000021</t>
  </si>
  <si>
    <t>West Aberdeenshire and Kincardine</t>
  </si>
  <si>
    <t>East Dunbartonshire</t>
  </si>
  <si>
    <t>Edinburgh West</t>
  </si>
  <si>
    <t>Edinburgh South</t>
  </si>
  <si>
    <t>South East</t>
  </si>
  <si>
    <t>Slough</t>
  </si>
  <si>
    <t>Hastings and Rye</t>
  </si>
  <si>
    <t>Havant</t>
  </si>
  <si>
    <t>Dover</t>
  </si>
  <si>
    <t>Isle of Wight</t>
  </si>
  <si>
    <t>Crawley</t>
  </si>
  <si>
    <t>Folkestone and Hythe</t>
  </si>
  <si>
    <t>Bognor Regis and Littlehampton</t>
  </si>
  <si>
    <t>Portsmouth South</t>
  </si>
  <si>
    <t>Eastbourne</t>
  </si>
  <si>
    <t>Chatham and Aylesford</t>
  </si>
  <si>
    <t>Gravesham</t>
  </si>
  <si>
    <t>Gillingham and Rainham</t>
  </si>
  <si>
    <t>Oxford East</t>
  </si>
  <si>
    <t>Sittingbourne and Sheppey</t>
  </si>
  <si>
    <t>Gosport</t>
  </si>
  <si>
    <t>Ashford</t>
  </si>
  <si>
    <t>Portsmouth North</t>
  </si>
  <si>
    <t>Milton Keynes North</t>
  </si>
  <si>
    <t>Rochester and Strood</t>
  </si>
  <si>
    <t>Bexhill and Battle</t>
  </si>
  <si>
    <t>Faversham and Mid Kent</t>
  </si>
  <si>
    <t>Wycombe</t>
  </si>
  <si>
    <t>Canterbury</t>
  </si>
  <si>
    <t>Worthing West</t>
  </si>
  <si>
    <t>Chichester</t>
  </si>
  <si>
    <t>East Worthing and Shoreham</t>
  </si>
  <si>
    <t>Dartford</t>
  </si>
  <si>
    <t>Aylesbury</t>
  </si>
  <si>
    <t>Lewes</t>
  </si>
  <si>
    <t>Banbury</t>
  </si>
  <si>
    <t>Wealden</t>
  </si>
  <si>
    <t>Eastleigh</t>
  </si>
  <si>
    <t>Basingstoke</t>
  </si>
  <si>
    <t>New Forest West</t>
  </si>
  <si>
    <t>Aldershot</t>
  </si>
  <si>
    <t>Romsey and Southampton North</t>
  </si>
  <si>
    <t>Tonbridge and Malling</t>
  </si>
  <si>
    <t>East Hampshire</t>
  </si>
  <si>
    <t>Arundel and South Downs</t>
  </si>
  <si>
    <t>New Forest East</t>
  </si>
  <si>
    <t>North West Hampshire</t>
  </si>
  <si>
    <t>Spelthorne</t>
  </si>
  <si>
    <t>Sevenoaks</t>
  </si>
  <si>
    <t>Woking</t>
  </si>
  <si>
    <t>Fareham</t>
  </si>
  <si>
    <t>Tunbridge Wells</t>
  </si>
  <si>
    <t>Bracknell</t>
  </si>
  <si>
    <t>Newbury</t>
  </si>
  <si>
    <t>Witney</t>
  </si>
  <si>
    <t>East Surrey</t>
  </si>
  <si>
    <t>Surrey Heath</t>
  </si>
  <si>
    <t>Runnymede and Weybridge</t>
  </si>
  <si>
    <t>Reigate</t>
  </si>
  <si>
    <t>Horsham</t>
  </si>
  <si>
    <t>Mole Valley</t>
  </si>
  <si>
    <t>Mid Sussex</t>
  </si>
  <si>
    <t>Maidenhead</t>
  </si>
  <si>
    <t>Oxford West and Abingdon</t>
  </si>
  <si>
    <t>Beaconsfield</t>
  </si>
  <si>
    <t>Guildford</t>
  </si>
  <si>
    <t>Windsor</t>
  </si>
  <si>
    <t>Chesham and Amersham</t>
  </si>
  <si>
    <t>Wokingham</t>
  </si>
  <si>
    <t>Winchester</t>
  </si>
  <si>
    <t>Epsom and Ewell</t>
  </si>
  <si>
    <t>North East Hampshire</t>
  </si>
  <si>
    <t>Esher and Walton</t>
  </si>
  <si>
    <t>South West</t>
  </si>
  <si>
    <t>North Cornwall</t>
  </si>
  <si>
    <t>Camborne and Redruth</t>
  </si>
  <si>
    <t>St Ives</t>
  </si>
  <si>
    <t>Gloucester</t>
  </si>
  <si>
    <t>South East Cornwall</t>
  </si>
  <si>
    <t>Torbay</t>
  </si>
  <si>
    <t>St Austell and Newquay</t>
  </si>
  <si>
    <t>Bristol South</t>
  </si>
  <si>
    <t>North Devon</t>
  </si>
  <si>
    <t>Forest of Dean</t>
  </si>
  <si>
    <t>South Dorset</t>
  </si>
  <si>
    <t>Yeovil</t>
  </si>
  <si>
    <t>Truro and Falmouth</t>
  </si>
  <si>
    <t>Bristol East</t>
  </si>
  <si>
    <t>Bournemouth West</t>
  </si>
  <si>
    <t>Newton Abbot</t>
  </si>
  <si>
    <t>Bristol North West</t>
  </si>
  <si>
    <t>Central Devon</t>
  </si>
  <si>
    <t>West Dorset</t>
  </si>
  <si>
    <t>Exeter</t>
  </si>
  <si>
    <t>Cheltenham</t>
  </si>
  <si>
    <t>Poole</t>
  </si>
  <si>
    <t>North Dorset</t>
  </si>
  <si>
    <t>East Devon</t>
  </si>
  <si>
    <t>Stroud</t>
  </si>
  <si>
    <t>Christchurch</t>
  </si>
  <si>
    <t>Bournemouth East</t>
  </si>
  <si>
    <t>South West Wiltshire</t>
  </si>
  <si>
    <t>Tewkesbury</t>
  </si>
  <si>
    <t>Mid Dorset and North Poole</t>
  </si>
  <si>
    <t>South West Devon</t>
  </si>
  <si>
    <t>Chippenham</t>
  </si>
  <si>
    <t>Thornbury and Yate</t>
  </si>
  <si>
    <t>Filton and Bradley Stoke</t>
  </si>
  <si>
    <t>Salisbury</t>
  </si>
  <si>
    <t>Bath</t>
  </si>
  <si>
    <t>North Somerset</t>
  </si>
  <si>
    <t>Wales</t>
  </si>
  <si>
    <t>Newport East</t>
  </si>
  <si>
    <t>Cardiff South and Penarth</t>
  </si>
  <si>
    <t>Llanelli</t>
  </si>
  <si>
    <t>Torfaen</t>
  </si>
  <si>
    <t>Caerphilly</t>
  </si>
  <si>
    <t>Ynys Môn</t>
  </si>
  <si>
    <t>Cardiff West</t>
  </si>
  <si>
    <t>Wrexham</t>
  </si>
  <si>
    <t>Vale of Glamorgan</t>
  </si>
  <si>
    <t>Pontypridd</t>
  </si>
  <si>
    <t>Bridgend</t>
  </si>
  <si>
    <t>Dwyfor Meirionnydd</t>
  </si>
  <si>
    <t>Swansea West</t>
  </si>
  <si>
    <t>Alyn and Deeside</t>
  </si>
  <si>
    <t>Cardiff North</t>
  </si>
  <si>
    <t>Gower</t>
  </si>
  <si>
    <t>West Midlands</t>
  </si>
  <si>
    <t>Stoke-on-Trent Central</t>
  </si>
  <si>
    <t>Stoke-on-Trent North</t>
  </si>
  <si>
    <t>Wolverhampton South East</t>
  </si>
  <si>
    <t>Wolverhampton North East</t>
  </si>
  <si>
    <t>Stoke-on-Trent South</t>
  </si>
  <si>
    <t>Telford</t>
  </si>
  <si>
    <t>Stourbridge</t>
  </si>
  <si>
    <t>Wyre Forest</t>
  </si>
  <si>
    <t>Coventry South</t>
  </si>
  <si>
    <t>Cannock Chase</t>
  </si>
  <si>
    <t>Worcester</t>
  </si>
  <si>
    <t>Coventry North West</t>
  </si>
  <si>
    <t>The Wrekin</t>
  </si>
  <si>
    <t>Redditch</t>
  </si>
  <si>
    <t>Nuneaton</t>
  </si>
  <si>
    <t>Tamworth</t>
  </si>
  <si>
    <t>Newcastle-under-Lyme</t>
  </si>
  <si>
    <t>North Shropshire</t>
  </si>
  <si>
    <t>North Warwickshire</t>
  </si>
  <si>
    <t>Aldridge-Brownhills</t>
  </si>
  <si>
    <t>Stafford</t>
  </si>
  <si>
    <t>Hereford and South Herefordshire</t>
  </si>
  <si>
    <t>Staffordshire Moorlands</t>
  </si>
  <si>
    <t>North Herefordshire</t>
  </si>
  <si>
    <t>South Staffordshire</t>
  </si>
  <si>
    <t>West Worcestershire</t>
  </si>
  <si>
    <t>Lichfield</t>
  </si>
  <si>
    <t>Rugby</t>
  </si>
  <si>
    <t>Bromsgrove</t>
  </si>
  <si>
    <t>Stratford-on-Avon</t>
  </si>
  <si>
    <t>Warwick and Leamington</t>
  </si>
  <si>
    <t>Solihull</t>
  </si>
  <si>
    <t>Kenilworth and Southam</t>
  </si>
  <si>
    <t>Sutton Coldfield</t>
  </si>
  <si>
    <t>Leeds East</t>
  </si>
  <si>
    <t>Bradford West</t>
  </si>
  <si>
    <t>Bradford East</t>
  </si>
  <si>
    <t>Rotherham</t>
  </si>
  <si>
    <t>Sheffield South East</t>
  </si>
  <si>
    <t>Kingston upon Hull East</t>
  </si>
  <si>
    <t>Bradford South</t>
  </si>
  <si>
    <t>Halifax</t>
  </si>
  <si>
    <t>Sheffield Central</t>
  </si>
  <si>
    <t>Scunthorpe</t>
  </si>
  <si>
    <t>Huddersfield</t>
  </si>
  <si>
    <t>Wakefield</t>
  </si>
  <si>
    <t>Doncaster Central</t>
  </si>
  <si>
    <t>Doncaster North</t>
  </si>
  <si>
    <t>Scarborough and Whitby</t>
  </si>
  <si>
    <t>Leeds North East</t>
  </si>
  <si>
    <t>Rother Valley</t>
  </si>
  <si>
    <t>Colne Valley</t>
  </si>
  <si>
    <t>Beverley and Holderness</t>
  </si>
  <si>
    <t>York Central</t>
  </si>
  <si>
    <t>Calder Valley</t>
  </si>
  <si>
    <t>Thirsk and Malton</t>
  </si>
  <si>
    <t>Leeds North West</t>
  </si>
  <si>
    <t>Penistone and Stocksbridge</t>
  </si>
  <si>
    <t>Shipley</t>
  </si>
  <si>
    <t>Skipton and Ripon</t>
  </si>
  <si>
    <t>Harrogate and Knaresborough</t>
  </si>
  <si>
    <t>York Outer</t>
  </si>
  <si>
    <t>E14001063</t>
  </si>
  <si>
    <t>E14001064</t>
  </si>
  <si>
    <t>E14001065</t>
  </si>
  <si>
    <t>E14001066</t>
  </si>
  <si>
    <t>E14001067</t>
  </si>
  <si>
    <t>E14001068</t>
  </si>
  <si>
    <t>E14001069</t>
  </si>
  <si>
    <t>E14001070</t>
  </si>
  <si>
    <t>E14001071</t>
  </si>
  <si>
    <t>E14001072</t>
  </si>
  <si>
    <t>E14001073</t>
  </si>
  <si>
    <t>Barnsley North</t>
  </si>
  <si>
    <t>E14001074</t>
  </si>
  <si>
    <t>Barnsley South</t>
  </si>
  <si>
    <t>E14001075</t>
  </si>
  <si>
    <t>E14001076</t>
  </si>
  <si>
    <t>E14001077</t>
  </si>
  <si>
    <t>E14001078</t>
  </si>
  <si>
    <t>E14001079</t>
  </si>
  <si>
    <t>E14001080</t>
  </si>
  <si>
    <t>E14001081</t>
  </si>
  <si>
    <t>E14001082</t>
  </si>
  <si>
    <t>Beckenham and Penge</t>
  </si>
  <si>
    <t>E14001083</t>
  </si>
  <si>
    <t>E14001084</t>
  </si>
  <si>
    <t>E14001085</t>
  </si>
  <si>
    <t>Bethnal Green and Stepney</t>
  </si>
  <si>
    <t>E14001086</t>
  </si>
  <si>
    <t>E14001087</t>
  </si>
  <si>
    <t>E14001088</t>
  </si>
  <si>
    <t>E14001089</t>
  </si>
  <si>
    <t>Bicester and Woodstock</t>
  </si>
  <si>
    <t>E14001090</t>
  </si>
  <si>
    <t>E14001091</t>
  </si>
  <si>
    <t>Birmingham Edgbaston</t>
  </si>
  <si>
    <t>E14001092</t>
  </si>
  <si>
    <t>Birmingham Erdington</t>
  </si>
  <si>
    <t>E14001093</t>
  </si>
  <si>
    <t>Birmingham Hall Green and Moseley</t>
  </si>
  <si>
    <t>E14001094</t>
  </si>
  <si>
    <t>Birmingham Hodge Hill and Solihull North</t>
  </si>
  <si>
    <t>E14001095</t>
  </si>
  <si>
    <t>Birmingham Ladywood</t>
  </si>
  <si>
    <t>E14001096</t>
  </si>
  <si>
    <t>Birmingham Northfield</t>
  </si>
  <si>
    <t>E14001097</t>
  </si>
  <si>
    <t>Birmingham Perry Barr</t>
  </si>
  <si>
    <t>E14001098</t>
  </si>
  <si>
    <t>Birmingham Selly Oak</t>
  </si>
  <si>
    <t>E14001099</t>
  </si>
  <si>
    <t>Birmingham Yardley</t>
  </si>
  <si>
    <t>E14001100</t>
  </si>
  <si>
    <t>E14001101</t>
  </si>
  <si>
    <t>E14001102</t>
  </si>
  <si>
    <t>Blackley and Middleton South</t>
  </si>
  <si>
    <t>E14001103</t>
  </si>
  <si>
    <t>Blackpool North and Fleetwood</t>
  </si>
  <si>
    <t>E14001104</t>
  </si>
  <si>
    <t>E14001105</t>
  </si>
  <si>
    <t>Blaydon and Consett</t>
  </si>
  <si>
    <t>E14001106</t>
  </si>
  <si>
    <t>Blyth and Ashington</t>
  </si>
  <si>
    <t>E14001107</t>
  </si>
  <si>
    <t>E14001108</t>
  </si>
  <si>
    <t>E14001109</t>
  </si>
  <si>
    <t>E14001110</t>
  </si>
  <si>
    <t>Bolton South and Walkden</t>
  </si>
  <si>
    <t>E14001111</t>
  </si>
  <si>
    <t>E14001112</t>
  </si>
  <si>
    <t>E14001113</t>
  </si>
  <si>
    <t>E14001114</t>
  </si>
  <si>
    <t>E14001115</t>
  </si>
  <si>
    <t>E14001116</t>
  </si>
  <si>
    <t>E14001117</t>
  </si>
  <si>
    <t>E14001118</t>
  </si>
  <si>
    <t>E14001119</t>
  </si>
  <si>
    <t>E14001120</t>
  </si>
  <si>
    <t>E14001121</t>
  </si>
  <si>
    <t>Brent East</t>
  </si>
  <si>
    <t>E14001122</t>
  </si>
  <si>
    <t>Brent West</t>
  </si>
  <si>
    <t>E14001123</t>
  </si>
  <si>
    <t>E14001124</t>
  </si>
  <si>
    <t>E14001125</t>
  </si>
  <si>
    <t>Bridgwater</t>
  </si>
  <si>
    <t>E14001126</t>
  </si>
  <si>
    <t>Bridlington and The Wolds</t>
  </si>
  <si>
    <t>E14001127</t>
  </si>
  <si>
    <t>Brigg and Immingham</t>
  </si>
  <si>
    <t>E14001128</t>
  </si>
  <si>
    <t>Brighton Kemptown and Peacehaven</t>
  </si>
  <si>
    <t>E14001129</t>
  </si>
  <si>
    <t>Brighton Pavilion</t>
  </si>
  <si>
    <t>E14001130</t>
  </si>
  <si>
    <t>Bristol Central</t>
  </si>
  <si>
    <t>E14001131</t>
  </si>
  <si>
    <t>E14001132</t>
  </si>
  <si>
    <t>Bristol North East</t>
  </si>
  <si>
    <t>E14001133</t>
  </si>
  <si>
    <t>E14001134</t>
  </si>
  <si>
    <t>E14001135</t>
  </si>
  <si>
    <t>Broadland and Fakenham</t>
  </si>
  <si>
    <t>E14001136</t>
  </si>
  <si>
    <t>Bromley and Biggin Hill</t>
  </si>
  <si>
    <t>E14001137</t>
  </si>
  <si>
    <t>E14001138</t>
  </si>
  <si>
    <t>E14001139</t>
  </si>
  <si>
    <t>E14001140</t>
  </si>
  <si>
    <t>Buckingham and Bletchley</t>
  </si>
  <si>
    <t>E14001141</t>
  </si>
  <si>
    <t>E14001142</t>
  </si>
  <si>
    <t>Burton and Uttoxeter</t>
  </si>
  <si>
    <t>E14001143</t>
  </si>
  <si>
    <t>E14001144</t>
  </si>
  <si>
    <t>E14001145</t>
  </si>
  <si>
    <t>Bury St Edmunds and Stowmarket</t>
  </si>
  <si>
    <t>E14001146</t>
  </si>
  <si>
    <t>E14001147</t>
  </si>
  <si>
    <t>E14001148</t>
  </si>
  <si>
    <t>E14001149</t>
  </si>
  <si>
    <t>E14001150</t>
  </si>
  <si>
    <t>E14001151</t>
  </si>
  <si>
    <t>E14001152</t>
  </si>
  <si>
    <t>E14001153</t>
  </si>
  <si>
    <t>E14001154</t>
  </si>
  <si>
    <t>E14001155</t>
  </si>
  <si>
    <t>E14001156</t>
  </si>
  <si>
    <t>E14001157</t>
  </si>
  <si>
    <t>E14001158</t>
  </si>
  <si>
    <t>E14001159</t>
  </si>
  <si>
    <t>E14001160</t>
  </si>
  <si>
    <t>E14001161</t>
  </si>
  <si>
    <t>E14001162</t>
  </si>
  <si>
    <t>Chester North and Neston</t>
  </si>
  <si>
    <t>E14001163</t>
  </si>
  <si>
    <t>Chester South and Eddisbury</t>
  </si>
  <si>
    <t>E14001164</t>
  </si>
  <si>
    <t>E14001165</t>
  </si>
  <si>
    <t>E14001166</t>
  </si>
  <si>
    <t>E14001167</t>
  </si>
  <si>
    <t>E14001168</t>
  </si>
  <si>
    <t>E14001169</t>
  </si>
  <si>
    <t>E14001170</t>
  </si>
  <si>
    <t>E14001171</t>
  </si>
  <si>
    <t>E14001172</t>
  </si>
  <si>
    <t>E14001173</t>
  </si>
  <si>
    <t>E14001174</t>
  </si>
  <si>
    <t>Clapham and Brixton Hill</t>
  </si>
  <si>
    <t>E14001175</t>
  </si>
  <si>
    <t>E14001176</t>
  </si>
  <si>
    <t>E14001177</t>
  </si>
  <si>
    <t>E14001178</t>
  </si>
  <si>
    <t>Corby and East Northamptonshire</t>
  </si>
  <si>
    <t>E14001179</t>
  </si>
  <si>
    <t>Coventry East</t>
  </si>
  <si>
    <t>E14001180</t>
  </si>
  <si>
    <t>E14001181</t>
  </si>
  <si>
    <t>E14001182</t>
  </si>
  <si>
    <t>Cramlington and Killingworth</t>
  </si>
  <si>
    <t>E14001183</t>
  </si>
  <si>
    <t>E14001184</t>
  </si>
  <si>
    <t>E14001185</t>
  </si>
  <si>
    <t>Croydon East</t>
  </si>
  <si>
    <t>E14001186</t>
  </si>
  <si>
    <t>E14001187</t>
  </si>
  <si>
    <t>Croydon West</t>
  </si>
  <si>
    <t>E14001188</t>
  </si>
  <si>
    <t>E14001189</t>
  </si>
  <si>
    <t>E14001190</t>
  </si>
  <si>
    <t>E14001191</t>
  </si>
  <si>
    <t>E14001192</t>
  </si>
  <si>
    <t>E14001193</t>
  </si>
  <si>
    <t>E14001194</t>
  </si>
  <si>
    <t>E14001195</t>
  </si>
  <si>
    <t>Dewsbury and Batley</t>
  </si>
  <si>
    <t>E14001196</t>
  </si>
  <si>
    <t>Didcot and Wantage</t>
  </si>
  <si>
    <t>E14001197</t>
  </si>
  <si>
    <t>E14001198</t>
  </si>
  <si>
    <t>Doncaster East and the Isle of Axholme</t>
  </si>
  <si>
    <t>E14001199</t>
  </si>
  <si>
    <t>E14001200</t>
  </si>
  <si>
    <t>Dorking and Horley</t>
  </si>
  <si>
    <t>E14001201</t>
  </si>
  <si>
    <t>Dover and Deal</t>
  </si>
  <si>
    <t>E14001202</t>
  </si>
  <si>
    <t>Droitwich and Evesham</t>
  </si>
  <si>
    <t>E14001203</t>
  </si>
  <si>
    <t>Dudley</t>
  </si>
  <si>
    <t>E14001204</t>
  </si>
  <si>
    <t>E14001205</t>
  </si>
  <si>
    <t>Dunstable and Leighton Buzzard</t>
  </si>
  <si>
    <t>E14001206</t>
  </si>
  <si>
    <t>E14001207</t>
  </si>
  <si>
    <t>E14001208</t>
  </si>
  <si>
    <t>Ealing Southall</t>
  </si>
  <si>
    <t>E14001209</t>
  </si>
  <si>
    <t>Earley and Woodley</t>
  </si>
  <si>
    <t>E14001210</t>
  </si>
  <si>
    <t>E14001211</t>
  </si>
  <si>
    <t>East Grinstead and Uckfield</t>
  </si>
  <si>
    <t>E14001212</t>
  </si>
  <si>
    <t>E14001213</t>
  </si>
  <si>
    <t>E14001214</t>
  </si>
  <si>
    <t>E14001215</t>
  </si>
  <si>
    <t>East Thanet</t>
  </si>
  <si>
    <t>E14001216</t>
  </si>
  <si>
    <t>East Wiltshire</t>
  </si>
  <si>
    <t>E14001217</t>
  </si>
  <si>
    <t>E14001218</t>
  </si>
  <si>
    <t>E14001219</t>
  </si>
  <si>
    <t>E14001220</t>
  </si>
  <si>
    <t>Edmonton and Winchmore Hill</t>
  </si>
  <si>
    <t>E14001221</t>
  </si>
  <si>
    <t>Ellesmere Port and Bromborough</t>
  </si>
  <si>
    <t>E14001222</t>
  </si>
  <si>
    <t>Eltham and Chislehurst</t>
  </si>
  <si>
    <t>E14001223</t>
  </si>
  <si>
    <t>Ely and East Cambridgeshire</t>
  </si>
  <si>
    <t>E14001224</t>
  </si>
  <si>
    <t>E14001225</t>
  </si>
  <si>
    <t>E14001226</t>
  </si>
  <si>
    <t>E14001227</t>
  </si>
  <si>
    <t>E14001228</t>
  </si>
  <si>
    <t>E14001229</t>
  </si>
  <si>
    <t>E14001230</t>
  </si>
  <si>
    <t>E14001231</t>
  </si>
  <si>
    <t>Exmouth and Exeter East</t>
  </si>
  <si>
    <t>E14001232</t>
  </si>
  <si>
    <t>Fareham and Waterlooville</t>
  </si>
  <si>
    <t>E14001233</t>
  </si>
  <si>
    <t>Farnham and Bordon</t>
  </si>
  <si>
    <t>E14001234</t>
  </si>
  <si>
    <t>E14001235</t>
  </si>
  <si>
    <t>E14001236</t>
  </si>
  <si>
    <t>E14001237</t>
  </si>
  <si>
    <t>E14001238</t>
  </si>
  <si>
    <t>E14001239</t>
  </si>
  <si>
    <t>E14001240</t>
  </si>
  <si>
    <t>Frome and East Somerset</t>
  </si>
  <si>
    <t>E14001241</t>
  </si>
  <si>
    <t>E14001242</t>
  </si>
  <si>
    <t>E14001243</t>
  </si>
  <si>
    <t>Gateshead Central and Whickham</t>
  </si>
  <si>
    <t>E14001244</t>
  </si>
  <si>
    <t>E14001245</t>
  </si>
  <si>
    <t>E14001246</t>
  </si>
  <si>
    <t>Glastonbury and Somerton</t>
  </si>
  <si>
    <t>E14001247</t>
  </si>
  <si>
    <t>E14001248</t>
  </si>
  <si>
    <t>Godalming and Ash</t>
  </si>
  <si>
    <t>E14001249</t>
  </si>
  <si>
    <t>Goole and Pocklington</t>
  </si>
  <si>
    <t>E14001250</t>
  </si>
  <si>
    <t>Gorton and Denton</t>
  </si>
  <si>
    <t>E14001251</t>
  </si>
  <si>
    <t>E14001252</t>
  </si>
  <si>
    <t>Grantham and Bourne</t>
  </si>
  <si>
    <t>E14001253</t>
  </si>
  <si>
    <t>E14001254</t>
  </si>
  <si>
    <t>Great Grimsby and Cleethorpes</t>
  </si>
  <si>
    <t>E14001255</t>
  </si>
  <si>
    <t>E14001256</t>
  </si>
  <si>
    <t>E14001257</t>
  </si>
  <si>
    <t>E14001258</t>
  </si>
  <si>
    <t>E14001259</t>
  </si>
  <si>
    <t>E14001260</t>
  </si>
  <si>
    <t>Halesowen</t>
  </si>
  <si>
    <t>E14001261</t>
  </si>
  <si>
    <t>E14001262</t>
  </si>
  <si>
    <t>Hamble Valley</t>
  </si>
  <si>
    <t>E14001263</t>
  </si>
  <si>
    <t>Hammersmith and Chiswick</t>
  </si>
  <si>
    <t>E14001264</t>
  </si>
  <si>
    <t>Hampstead and Highgate</t>
  </si>
  <si>
    <t>E14001265</t>
  </si>
  <si>
    <t>Harborough, Oadby and Wigston</t>
  </si>
  <si>
    <t>E14001266</t>
  </si>
  <si>
    <t>E14001267</t>
  </si>
  <si>
    <t>Harpenden and Berkhamsted</t>
  </si>
  <si>
    <t>E14001268</t>
  </si>
  <si>
    <t>E14001269</t>
  </si>
  <si>
    <t>E14001270</t>
  </si>
  <si>
    <t>E14001271</t>
  </si>
  <si>
    <t>E14001272</t>
  </si>
  <si>
    <t>E14001273</t>
  </si>
  <si>
    <t>E14001274</t>
  </si>
  <si>
    <t>E14001275</t>
  </si>
  <si>
    <t>E14001276</t>
  </si>
  <si>
    <t>E14001277</t>
  </si>
  <si>
    <t>E14001278</t>
  </si>
  <si>
    <t>E14001279</t>
  </si>
  <si>
    <t>Henley and Thame</t>
  </si>
  <si>
    <t>E14001280</t>
  </si>
  <si>
    <t>E14001281</t>
  </si>
  <si>
    <t>Herne Bay and Sandwich</t>
  </si>
  <si>
    <t>E14001282</t>
  </si>
  <si>
    <t>E14001283</t>
  </si>
  <si>
    <t>E14001284</t>
  </si>
  <si>
    <t>E14001285</t>
  </si>
  <si>
    <t>Heywood and Middleton North</t>
  </si>
  <si>
    <t>E14001286</t>
  </si>
  <si>
    <t>E14001287</t>
  </si>
  <si>
    <t>Hinckley and Bosworth</t>
  </si>
  <si>
    <t>E14001288</t>
  </si>
  <si>
    <t>Hitchin</t>
  </si>
  <si>
    <t>E14001289</t>
  </si>
  <si>
    <t>E14001290</t>
  </si>
  <si>
    <t>Honiton and Sidmouth</t>
  </si>
  <si>
    <t>E14001291</t>
  </si>
  <si>
    <t>E14001292</t>
  </si>
  <si>
    <t>Hornsey and Friern Barnet</t>
  </si>
  <si>
    <t>E14001293</t>
  </si>
  <si>
    <t>E14001294</t>
  </si>
  <si>
    <t>E14001295</t>
  </si>
  <si>
    <t>Hove and Portslade</t>
  </si>
  <si>
    <t>E14001296</t>
  </si>
  <si>
    <t>E14001297</t>
  </si>
  <si>
    <t>E14001298</t>
  </si>
  <si>
    <t>E14001299</t>
  </si>
  <si>
    <t>E14001300</t>
  </si>
  <si>
    <t>E14001301</t>
  </si>
  <si>
    <t>E14001302</t>
  </si>
  <si>
    <t>Isle of Wight East</t>
  </si>
  <si>
    <t>E14001303</t>
  </si>
  <si>
    <t>Isle of Wight West</t>
  </si>
  <si>
    <t>E14001304</t>
  </si>
  <si>
    <t>E14001305</t>
  </si>
  <si>
    <t>E14001306</t>
  </si>
  <si>
    <t>Jarrow and Gateshead East</t>
  </si>
  <si>
    <t>E14001307</t>
  </si>
  <si>
    <t>Keighley and Ilkley</t>
  </si>
  <si>
    <t>E14001308</t>
  </si>
  <si>
    <t>E14001309</t>
  </si>
  <si>
    <t>Kensington and Bayswater</t>
  </si>
  <si>
    <t>E14001310</t>
  </si>
  <si>
    <t>E14001311</t>
  </si>
  <si>
    <t>E14001312</t>
  </si>
  <si>
    <t>E14001313</t>
  </si>
  <si>
    <t>Kingston upon Hull North and Cottingham</t>
  </si>
  <si>
    <t>E14001314</t>
  </si>
  <si>
    <t>Kingston upon Hull West and Haltemprice</t>
  </si>
  <si>
    <t>E14001315</t>
  </si>
  <si>
    <t>Kingswinford and South Staffordshire</t>
  </si>
  <si>
    <t>E14001316</t>
  </si>
  <si>
    <t>E14001317</t>
  </si>
  <si>
    <t>Lancaster and Wyre</t>
  </si>
  <si>
    <t>E14001318</t>
  </si>
  <si>
    <t>Leeds Central and Headingley</t>
  </si>
  <si>
    <t>E14001319</t>
  </si>
  <si>
    <t>E14001320</t>
  </si>
  <si>
    <t>E14001321</t>
  </si>
  <si>
    <t>E14001322</t>
  </si>
  <si>
    <t>Leeds South</t>
  </si>
  <si>
    <t>E14001323</t>
  </si>
  <si>
    <t>Leeds South West and Morley</t>
  </si>
  <si>
    <t>E14001324</t>
  </si>
  <si>
    <t>Leeds West and Pudsey</t>
  </si>
  <si>
    <t>E14001325</t>
  </si>
  <si>
    <t>E14001326</t>
  </si>
  <si>
    <t>E14001327</t>
  </si>
  <si>
    <t>E14001328</t>
  </si>
  <si>
    <t>Leigh and Atherton</t>
  </si>
  <si>
    <t>E14001329</t>
  </si>
  <si>
    <t>E14001330</t>
  </si>
  <si>
    <t>E14001331</t>
  </si>
  <si>
    <t>Lewisham North</t>
  </si>
  <si>
    <t>E14001332</t>
  </si>
  <si>
    <t>Lewisham West and East Dulwich</t>
  </si>
  <si>
    <t>E14001333</t>
  </si>
  <si>
    <t>E14001334</t>
  </si>
  <si>
    <t>E14001335</t>
  </si>
  <si>
    <t>E14001336</t>
  </si>
  <si>
    <t>Liverpool Garston</t>
  </si>
  <si>
    <t>E14001337</t>
  </si>
  <si>
    <t>Liverpool Riverside</t>
  </si>
  <si>
    <t>E14001338</t>
  </si>
  <si>
    <t>Liverpool Walton</t>
  </si>
  <si>
    <t>E14001339</t>
  </si>
  <si>
    <t>Liverpool Wavertree</t>
  </si>
  <si>
    <t>E14001340</t>
  </si>
  <si>
    <t>Liverpool West Derby</t>
  </si>
  <si>
    <t>E14001341</t>
  </si>
  <si>
    <t>E14001342</t>
  </si>
  <si>
    <t>E14001343</t>
  </si>
  <si>
    <t>Lowestoft</t>
  </si>
  <si>
    <t>E14001344</t>
  </si>
  <si>
    <t>E14001345</t>
  </si>
  <si>
    <t>Luton South and South Bedfordshire</t>
  </si>
  <si>
    <t>E14001346</t>
  </si>
  <si>
    <t>E14001347</t>
  </si>
  <si>
    <t>E14001348</t>
  </si>
  <si>
    <t>Maidstone and Malling</t>
  </si>
  <si>
    <t>E14001349</t>
  </si>
  <si>
    <t>E14001350</t>
  </si>
  <si>
    <t>E14001351</t>
  </si>
  <si>
    <t>E14001352</t>
  </si>
  <si>
    <t>Manchester Rusholme</t>
  </si>
  <si>
    <t>E14001353</t>
  </si>
  <si>
    <t>Manchester Withington</t>
  </si>
  <si>
    <t>E14001354</t>
  </si>
  <si>
    <t>E14001355</t>
  </si>
  <si>
    <t>Melksham and Devizes</t>
  </si>
  <si>
    <t>E14001356</t>
  </si>
  <si>
    <t>Melton and Syston</t>
  </si>
  <si>
    <t>E14001357</t>
  </si>
  <si>
    <t>Meriden and Solihull East</t>
  </si>
  <si>
    <t>E14001358</t>
  </si>
  <si>
    <t>E14001359</t>
  </si>
  <si>
    <t>Mid Buckinghamshire</t>
  </si>
  <si>
    <t>E14001360</t>
  </si>
  <si>
    <t>Mid Cheshire</t>
  </si>
  <si>
    <t>E14001361</t>
  </si>
  <si>
    <t>E14001362</t>
  </si>
  <si>
    <t>E14001363</t>
  </si>
  <si>
    <t>Mid Leicestershire</t>
  </si>
  <si>
    <t>E14001364</t>
  </si>
  <si>
    <t>E14001365</t>
  </si>
  <si>
    <t>E14001366</t>
  </si>
  <si>
    <t>Middlesbrough and Thornaby East</t>
  </si>
  <si>
    <t>E14001367</t>
  </si>
  <si>
    <t>E14001368</t>
  </si>
  <si>
    <t>Milton Keynes Central</t>
  </si>
  <si>
    <t>E14001369</t>
  </si>
  <si>
    <t>E14001370</t>
  </si>
  <si>
    <t>E14001371</t>
  </si>
  <si>
    <t>E14001372</t>
  </si>
  <si>
    <t>E14001373</t>
  </si>
  <si>
    <t>E14001374</t>
  </si>
  <si>
    <t>E14001375</t>
  </si>
  <si>
    <t>E14001376</t>
  </si>
  <si>
    <t>Newcastle upon Tyne Central and West</t>
  </si>
  <si>
    <t>E14001377</t>
  </si>
  <si>
    <t>Newcastle upon Tyne East and Wallsend</t>
  </si>
  <si>
    <t>E14001378</t>
  </si>
  <si>
    <t>E14001379</t>
  </si>
  <si>
    <t>E14001380</t>
  </si>
  <si>
    <t>E14001381</t>
  </si>
  <si>
    <t>Newton Aycliffe and Spennymoor</t>
  </si>
  <si>
    <t>E14001382</t>
  </si>
  <si>
    <t>Normanton and Hemsworth</t>
  </si>
  <si>
    <t>E14001383</t>
  </si>
  <si>
    <t>North Bedfordshire</t>
  </si>
  <si>
    <t>E14001384</t>
  </si>
  <si>
    <t>E14001385</t>
  </si>
  <si>
    <t>North Cotswolds</t>
  </si>
  <si>
    <t>E14001386</t>
  </si>
  <si>
    <t>E14001387</t>
  </si>
  <si>
    <t>E14001388</t>
  </si>
  <si>
    <t>E14001389</t>
  </si>
  <si>
    <t>E14001390</t>
  </si>
  <si>
    <t>E14001391</t>
  </si>
  <si>
    <t>E14001392</t>
  </si>
  <si>
    <t>E14001393</t>
  </si>
  <si>
    <t>North East Somerset and Hanham</t>
  </si>
  <si>
    <t>E14001394</t>
  </si>
  <si>
    <t>E14001395</t>
  </si>
  <si>
    <t>E14001396</t>
  </si>
  <si>
    <t>North Northumberland</t>
  </si>
  <si>
    <t>E14001397</t>
  </si>
  <si>
    <t>E14001398</t>
  </si>
  <si>
    <t>E14001399</t>
  </si>
  <si>
    <t>North Warwickshire and Bedworth</t>
  </si>
  <si>
    <t>E14001400</t>
  </si>
  <si>
    <t>E14001401</t>
  </si>
  <si>
    <t>North West Essex</t>
  </si>
  <si>
    <t>E14001402</t>
  </si>
  <si>
    <t>E14001403</t>
  </si>
  <si>
    <t>E14001404</t>
  </si>
  <si>
    <t>E14001405</t>
  </si>
  <si>
    <t>E14001406</t>
  </si>
  <si>
    <t>E14001407</t>
  </si>
  <si>
    <t>E14001408</t>
  </si>
  <si>
    <t>E14001409</t>
  </si>
  <si>
    <t>E14001410</t>
  </si>
  <si>
    <t>Nottingham North and Kimberley</t>
  </si>
  <si>
    <t>E14001411</t>
  </si>
  <si>
    <t>E14001412</t>
  </si>
  <si>
    <t>E14001413</t>
  </si>
  <si>
    <t>E14001414</t>
  </si>
  <si>
    <t>E14001415</t>
  </si>
  <si>
    <t>Oldham West, Chadderton and Royton</t>
  </si>
  <si>
    <t>E14001416</t>
  </si>
  <si>
    <t>E14001417</t>
  </si>
  <si>
    <t>Ossett and Denby Dale</t>
  </si>
  <si>
    <t>E14001418</t>
  </si>
  <si>
    <t>E14001419</t>
  </si>
  <si>
    <t>E14001420</t>
  </si>
  <si>
    <t>Peckham</t>
  </si>
  <si>
    <t>E14001421</t>
  </si>
  <si>
    <t>Pendle and Clitheroe</t>
  </si>
  <si>
    <t>E14001422</t>
  </si>
  <si>
    <t>E14001423</t>
  </si>
  <si>
    <t>Penrith and Solway</t>
  </si>
  <si>
    <t>E14001424</t>
  </si>
  <si>
    <t>E14001425</t>
  </si>
  <si>
    <t>Plymouth Moor View</t>
  </si>
  <si>
    <t>E14001426</t>
  </si>
  <si>
    <t>Plymouth Sutton and Devonport</t>
  </si>
  <si>
    <t>E14001427</t>
  </si>
  <si>
    <t>Pontefract, Castleford and Knottingley</t>
  </si>
  <si>
    <t>E14001428</t>
  </si>
  <si>
    <t>E14001429</t>
  </si>
  <si>
    <t>E14001430</t>
  </si>
  <si>
    <t>E14001431</t>
  </si>
  <si>
    <t>E14001432</t>
  </si>
  <si>
    <t>E14001433</t>
  </si>
  <si>
    <t>E14001434</t>
  </si>
  <si>
    <t>Queen's Park and Maida Vale</t>
  </si>
  <si>
    <t>E14001435</t>
  </si>
  <si>
    <t>Rawmarsh and Conisbrough</t>
  </si>
  <si>
    <t>E14001436</t>
  </si>
  <si>
    <t>E14001437</t>
  </si>
  <si>
    <t>Reading Central</t>
  </si>
  <si>
    <t>E14001438</t>
  </si>
  <si>
    <t>Reading West and Mid Berkshire</t>
  </si>
  <si>
    <t>E14001439</t>
  </si>
  <si>
    <t>E14001440</t>
  </si>
  <si>
    <t>E14001441</t>
  </si>
  <si>
    <t>E14001442</t>
  </si>
  <si>
    <t>E14001443</t>
  </si>
  <si>
    <t>Richmond and Northallerton</t>
  </si>
  <si>
    <t>E14001444</t>
  </si>
  <si>
    <t>E14001445</t>
  </si>
  <si>
    <t>E14001446</t>
  </si>
  <si>
    <t>E14001447</t>
  </si>
  <si>
    <t>E14001448</t>
  </si>
  <si>
    <t>E14001449</t>
  </si>
  <si>
    <t>E14001450</t>
  </si>
  <si>
    <t>E14001451</t>
  </si>
  <si>
    <t>E14001452</t>
  </si>
  <si>
    <t>E14001453</t>
  </si>
  <si>
    <t>E14001454</t>
  </si>
  <si>
    <t>Runcorn and Helsby</t>
  </si>
  <si>
    <t>E14001455</t>
  </si>
  <si>
    <t>E14001456</t>
  </si>
  <si>
    <t>E14001457</t>
  </si>
  <si>
    <t>Rutland and Stamford</t>
  </si>
  <si>
    <t>E14001458</t>
  </si>
  <si>
    <t>Salford</t>
  </si>
  <si>
    <t>E14001459</t>
  </si>
  <si>
    <t>E14001460</t>
  </si>
  <si>
    <t>E14001461</t>
  </si>
  <si>
    <t>E14001462</t>
  </si>
  <si>
    <t>E14001463</t>
  </si>
  <si>
    <t>Selby</t>
  </si>
  <si>
    <t>E14001464</t>
  </si>
  <si>
    <t>E14001465</t>
  </si>
  <si>
    <t>Sheffield Brightside and Hillsborough</t>
  </si>
  <si>
    <t>E14001466</t>
  </si>
  <si>
    <t>E14001467</t>
  </si>
  <si>
    <t>Sheffield Hallam</t>
  </si>
  <si>
    <t>E14001468</t>
  </si>
  <si>
    <t>Sheffield Heeley</t>
  </si>
  <si>
    <t>E14001469</t>
  </si>
  <si>
    <t>E14001470</t>
  </si>
  <si>
    <t>Sherwood Forest</t>
  </si>
  <si>
    <t>E14001471</t>
  </si>
  <si>
    <t>E14001472</t>
  </si>
  <si>
    <t>Shrewsbury</t>
  </si>
  <si>
    <t>E14001473</t>
  </si>
  <si>
    <t>E14001474</t>
  </si>
  <si>
    <t>E14001475</t>
  </si>
  <si>
    <t>E14001476</t>
  </si>
  <si>
    <t>E14001477</t>
  </si>
  <si>
    <t>Smethwick</t>
  </si>
  <si>
    <t>E14001478</t>
  </si>
  <si>
    <t>Solihull West and Shirley</t>
  </si>
  <si>
    <t>E14001479</t>
  </si>
  <si>
    <t>E14001480</t>
  </si>
  <si>
    <t>E14001481</t>
  </si>
  <si>
    <t>South Cotswolds</t>
  </si>
  <si>
    <t>E14001482</t>
  </si>
  <si>
    <t>E14001483</t>
  </si>
  <si>
    <t>South Devon</t>
  </si>
  <si>
    <t>E14001484</t>
  </si>
  <si>
    <t>E14001485</t>
  </si>
  <si>
    <t>E14001486</t>
  </si>
  <si>
    <t>E14001487</t>
  </si>
  <si>
    <t>E14001488</t>
  </si>
  <si>
    <t>E14001489</t>
  </si>
  <si>
    <t>E14001490</t>
  </si>
  <si>
    <t>E14001491</t>
  </si>
  <si>
    <t>E14001492</t>
  </si>
  <si>
    <t>South Shropshire</t>
  </si>
  <si>
    <t>E14001493</t>
  </si>
  <si>
    <t>E14001494</t>
  </si>
  <si>
    <t>E14001495</t>
  </si>
  <si>
    <t>E14001496</t>
  </si>
  <si>
    <t>E14001497</t>
  </si>
  <si>
    <t>E14001498</t>
  </si>
  <si>
    <t>Southampton Itchen</t>
  </si>
  <si>
    <t>E14001499</t>
  </si>
  <si>
    <t>Southampton Test</t>
  </si>
  <si>
    <t>E14001500</t>
  </si>
  <si>
    <t>Southend East and Rochford</t>
  </si>
  <si>
    <t>E14001501</t>
  </si>
  <si>
    <t>Southend West and Leigh</t>
  </si>
  <si>
    <t>E14001502</t>
  </si>
  <si>
    <t>Southgate and Wood Green</t>
  </si>
  <si>
    <t>E14001503</t>
  </si>
  <si>
    <t>E14001504</t>
  </si>
  <si>
    <t>E14001505</t>
  </si>
  <si>
    <t>Spen Valley</t>
  </si>
  <si>
    <t>E14001506</t>
  </si>
  <si>
    <t>E14001507</t>
  </si>
  <si>
    <t>E14001508</t>
  </si>
  <si>
    <t>E14001509</t>
  </si>
  <si>
    <t>E14001510</t>
  </si>
  <si>
    <t>E14001511</t>
  </si>
  <si>
    <t>St Neots and Mid Cambridgeshire</t>
  </si>
  <si>
    <t>E14001512</t>
  </si>
  <si>
    <t>E14001513</t>
  </si>
  <si>
    <t>E14001514</t>
  </si>
  <si>
    <t>E14001515</t>
  </si>
  <si>
    <t>E14001516</t>
  </si>
  <si>
    <t>E14001517</t>
  </si>
  <si>
    <t>E14001518</t>
  </si>
  <si>
    <t>Stockton West</t>
  </si>
  <si>
    <t>E14001519</t>
  </si>
  <si>
    <t>E14001520</t>
  </si>
  <si>
    <t>E14001521</t>
  </si>
  <si>
    <t>E14001522</t>
  </si>
  <si>
    <t>Stone, Great Wyrley and Penkridge</t>
  </si>
  <si>
    <t>E14001523</t>
  </si>
  <si>
    <t>E14001524</t>
  </si>
  <si>
    <t>Stratford and Bow</t>
  </si>
  <si>
    <t>E14001525</t>
  </si>
  <si>
    <t>E14001526</t>
  </si>
  <si>
    <t>Streatham and Croydon North</t>
  </si>
  <si>
    <t>E14001527</t>
  </si>
  <si>
    <t>E14001528</t>
  </si>
  <si>
    <t>E14001529</t>
  </si>
  <si>
    <t>E14001530</t>
  </si>
  <si>
    <t>E14001531</t>
  </si>
  <si>
    <t>E14001532</t>
  </si>
  <si>
    <t>Sussex Weald</t>
  </si>
  <si>
    <t>E14001533</t>
  </si>
  <si>
    <t>E14001534</t>
  </si>
  <si>
    <t>E14001535</t>
  </si>
  <si>
    <t>Swindon North</t>
  </si>
  <si>
    <t>E14001536</t>
  </si>
  <si>
    <t>Swindon South</t>
  </si>
  <si>
    <t>E14001537</t>
  </si>
  <si>
    <t>E14001538</t>
  </si>
  <si>
    <t>E14001539</t>
  </si>
  <si>
    <t>Taunton and Wellington</t>
  </si>
  <si>
    <t>E14001540</t>
  </si>
  <si>
    <t>E14001541</t>
  </si>
  <si>
    <t>E14001542</t>
  </si>
  <si>
    <t>E14001543</t>
  </si>
  <si>
    <t>E14001544</t>
  </si>
  <si>
    <t>E14001545</t>
  </si>
  <si>
    <t>E14001546</t>
  </si>
  <si>
    <t>Tipton and Wednesbury</t>
  </si>
  <si>
    <t>E14001547</t>
  </si>
  <si>
    <t>Tiverton and Minehead</t>
  </si>
  <si>
    <t>E14001548</t>
  </si>
  <si>
    <t>Tonbridge</t>
  </si>
  <si>
    <t>E14001549</t>
  </si>
  <si>
    <t>E14001550</t>
  </si>
  <si>
    <t>E14001551</t>
  </si>
  <si>
    <t>Torridge and Tavistock</t>
  </si>
  <si>
    <t>E14001552</t>
  </si>
  <si>
    <t>E14001553</t>
  </si>
  <si>
    <t>E14001554</t>
  </si>
  <si>
    <t>E14001555</t>
  </si>
  <si>
    <t>E14001556</t>
  </si>
  <si>
    <t>E14001557</t>
  </si>
  <si>
    <t>E14001558</t>
  </si>
  <si>
    <t>Vauxhall and Camberwell Green</t>
  </si>
  <si>
    <t>E14001559</t>
  </si>
  <si>
    <t>Wakefield and Rothwell</t>
  </si>
  <si>
    <t>E14001560</t>
  </si>
  <si>
    <t>E14001561</t>
  </si>
  <si>
    <t>Walsall and Bloxwich</t>
  </si>
  <si>
    <t>E14001562</t>
  </si>
  <si>
    <t>E14001563</t>
  </si>
  <si>
    <t>E14001564</t>
  </si>
  <si>
    <t>E14001565</t>
  </si>
  <si>
    <t>E14001566</t>
  </si>
  <si>
    <t>Washington and Gateshead South</t>
  </si>
  <si>
    <t>E14001567</t>
  </si>
  <si>
    <t>E14001568</t>
  </si>
  <si>
    <t>Waveney Valley</t>
  </si>
  <si>
    <t>E14001569</t>
  </si>
  <si>
    <t>Weald of Kent</t>
  </si>
  <si>
    <t>E14001570</t>
  </si>
  <si>
    <t>Wellingborough and Rushden</t>
  </si>
  <si>
    <t>E14001571</t>
  </si>
  <si>
    <t>Wells and Mendip Hills</t>
  </si>
  <si>
    <t>E14001572</t>
  </si>
  <si>
    <t>E14001573</t>
  </si>
  <si>
    <t>West Bromwich</t>
  </si>
  <si>
    <t>E14001574</t>
  </si>
  <si>
    <t>E14001575</t>
  </si>
  <si>
    <t>West Ham and Beckton</t>
  </si>
  <si>
    <t>E14001576</t>
  </si>
  <si>
    <t>E14001577</t>
  </si>
  <si>
    <t>E14001578</t>
  </si>
  <si>
    <t>E14001579</t>
  </si>
  <si>
    <t>E14001580</t>
  </si>
  <si>
    <t>Weston-super-Mare</t>
  </si>
  <si>
    <t>E14001581</t>
  </si>
  <si>
    <t>Wetherby and Easingwold</t>
  </si>
  <si>
    <t>E14001582</t>
  </si>
  <si>
    <t>Whitehaven and Workington</t>
  </si>
  <si>
    <t>E14001583</t>
  </si>
  <si>
    <t>Widnes and Halewood</t>
  </si>
  <si>
    <t>E14001584</t>
  </si>
  <si>
    <t>E14001585</t>
  </si>
  <si>
    <t>E14001586</t>
  </si>
  <si>
    <t>E14001587</t>
  </si>
  <si>
    <t>E14001588</t>
  </si>
  <si>
    <t>E14001589</t>
  </si>
  <si>
    <t>E14001590</t>
  </si>
  <si>
    <t>E14001591</t>
  </si>
  <si>
    <t>E14001592</t>
  </si>
  <si>
    <t>E14001593</t>
  </si>
  <si>
    <t>E14001594</t>
  </si>
  <si>
    <t>E14001595</t>
  </si>
  <si>
    <t>Wolverhampton West</t>
  </si>
  <si>
    <t>E14001596</t>
  </si>
  <si>
    <t>E14001597</t>
  </si>
  <si>
    <t>Worsley and Eccles</t>
  </si>
  <si>
    <t>E14001598</t>
  </si>
  <si>
    <t>E14001599</t>
  </si>
  <si>
    <t>E14001600</t>
  </si>
  <si>
    <t>E14001601</t>
  </si>
  <si>
    <t>E14001602</t>
  </si>
  <si>
    <t>E14001603</t>
  </si>
  <si>
    <t>E14001604</t>
  </si>
  <si>
    <t>E14001605</t>
  </si>
  <si>
    <t>N05000001</t>
  </si>
  <si>
    <t>N05000002</t>
  </si>
  <si>
    <t>Belfast South and Mid Down</t>
  </si>
  <si>
    <t>N05000003</t>
  </si>
  <si>
    <t>N05000004</t>
  </si>
  <si>
    <t>N05000005</t>
  </si>
  <si>
    <t>N05000006</t>
  </si>
  <si>
    <t>N05000007</t>
  </si>
  <si>
    <t>N05000008</t>
  </si>
  <si>
    <t>N05000009</t>
  </si>
  <si>
    <t>N05000010</t>
  </si>
  <si>
    <t>N05000011</t>
  </si>
  <si>
    <t>N05000012</t>
  </si>
  <si>
    <t>N05000013</t>
  </si>
  <si>
    <t>N05000014</t>
  </si>
  <si>
    <t>N05000015</t>
  </si>
  <si>
    <t>N05000016</t>
  </si>
  <si>
    <t>N05000017</t>
  </si>
  <si>
    <t>N05000018</t>
  </si>
  <si>
    <t>S14000060</t>
  </si>
  <si>
    <t>S14000061</t>
  </si>
  <si>
    <t>Aberdeenshire North and Moray East</t>
  </si>
  <si>
    <t>S14000062</t>
  </si>
  <si>
    <t>S14000063</t>
  </si>
  <si>
    <t>Alloa and Grangemouth</t>
  </si>
  <si>
    <t>S14000064</t>
  </si>
  <si>
    <t>Angus and Perthshire Glens</t>
  </si>
  <si>
    <t>S14000065</t>
  </si>
  <si>
    <t>Arbroath and Broughty Ferry</t>
  </si>
  <si>
    <t>S14000066</t>
  </si>
  <si>
    <t>Argyll, Bute and South Lochaber</t>
  </si>
  <si>
    <t>S14000067</t>
  </si>
  <si>
    <t>Bathgate and Linlithgow</t>
  </si>
  <si>
    <t>S14000068</t>
  </si>
  <si>
    <t>S14000069</t>
  </si>
  <si>
    <t>Coatbridge and Bellshill</t>
  </si>
  <si>
    <t>S14000070</t>
  </si>
  <si>
    <t>Cowdenbeath and Kirkcaldy</t>
  </si>
  <si>
    <t>S14000071</t>
  </si>
  <si>
    <t>Cumbernauld and Kirkintilloch</t>
  </si>
  <si>
    <t>S14000072</t>
  </si>
  <si>
    <t>S14000073</t>
  </si>
  <si>
    <t>S14000074</t>
  </si>
  <si>
    <t>Dundee Central</t>
  </si>
  <si>
    <t>S14000075</t>
  </si>
  <si>
    <t>Dunfermline and Dollar</t>
  </si>
  <si>
    <t>S14000076</t>
  </si>
  <si>
    <t>East Kilbride and Strathaven</t>
  </si>
  <si>
    <t>S14000077</t>
  </si>
  <si>
    <t>Edinburgh East and Musselburgh</t>
  </si>
  <si>
    <t>S14000078</t>
  </si>
  <si>
    <t>S14000079</t>
  </si>
  <si>
    <t>S14000080</t>
  </si>
  <si>
    <t>S14000081</t>
  </si>
  <si>
    <t>S14000082</t>
  </si>
  <si>
    <t>S14000083</t>
  </si>
  <si>
    <t>S14000084</t>
  </si>
  <si>
    <t>S14000085</t>
  </si>
  <si>
    <t>S14000086</t>
  </si>
  <si>
    <t>S14000087</t>
  </si>
  <si>
    <t>S14000088</t>
  </si>
  <si>
    <t>Glasgow West</t>
  </si>
  <si>
    <t>S14000089</t>
  </si>
  <si>
    <t>Glenrothes and Mid Fife</t>
  </si>
  <si>
    <t>S14000090</t>
  </si>
  <si>
    <t>Gordon and Buchan</t>
  </si>
  <si>
    <t>S14000091</t>
  </si>
  <si>
    <t>Hamilton and Clyde Valley</t>
  </si>
  <si>
    <t>S14000092</t>
  </si>
  <si>
    <t>Inverclyde and Renfrewshire West</t>
  </si>
  <si>
    <t>S14000093</t>
  </si>
  <si>
    <t>Inverness, Skye and West Ross-shire</t>
  </si>
  <si>
    <t>S14000094</t>
  </si>
  <si>
    <t>S14000095</t>
  </si>
  <si>
    <t>Lothian East</t>
  </si>
  <si>
    <t>S14000096</t>
  </si>
  <si>
    <t>Mid Dunbartonshire</t>
  </si>
  <si>
    <t>S14000097</t>
  </si>
  <si>
    <t>Moray West, Nairn and Strathspey</t>
  </si>
  <si>
    <t>S14000098</t>
  </si>
  <si>
    <t>Motherwell, Wishaw and Carluke</t>
  </si>
  <si>
    <t>S14000099</t>
  </si>
  <si>
    <t>S14000100</t>
  </si>
  <si>
    <t>S14000101</t>
  </si>
  <si>
    <t>S14000102</t>
  </si>
  <si>
    <t>Perth and Kinross-shire</t>
  </si>
  <si>
    <t>S14000103</t>
  </si>
  <si>
    <t>Rutherglen</t>
  </si>
  <si>
    <t>S14000104</t>
  </si>
  <si>
    <t>Stirling and Strathallan</t>
  </si>
  <si>
    <t>S14000105</t>
  </si>
  <si>
    <t>S14000106</t>
  </si>
  <si>
    <t>Aberafan Maesteg</t>
  </si>
  <si>
    <t>W07000081</t>
  </si>
  <si>
    <t>W07000082</t>
  </si>
  <si>
    <t>Bangor Aberconwy</t>
  </si>
  <si>
    <t>W07000083</t>
  </si>
  <si>
    <t>Blaenau Gwent and Rhymney</t>
  </si>
  <si>
    <t>W07000084</t>
  </si>
  <si>
    <t>Brecon, Radnor and Cwm Tawe</t>
  </si>
  <si>
    <t>W07000085</t>
  </si>
  <si>
    <t>W07000086</t>
  </si>
  <si>
    <t>Caerfyrddin</t>
  </si>
  <si>
    <t>W07000087</t>
  </si>
  <si>
    <t>W07000088</t>
  </si>
  <si>
    <t>Cardiff East</t>
  </si>
  <si>
    <t>W07000089</t>
  </si>
  <si>
    <t>W07000090</t>
  </si>
  <si>
    <t>W07000091</t>
  </si>
  <si>
    <t>W07000092</t>
  </si>
  <si>
    <t>Ceredigion Preseli</t>
  </si>
  <si>
    <t>W07000093</t>
  </si>
  <si>
    <t>Clwyd East</t>
  </si>
  <si>
    <t>W07000094</t>
  </si>
  <si>
    <t>Clwyd North</t>
  </si>
  <si>
    <t>W07000095</t>
  </si>
  <si>
    <t>W07000096</t>
  </si>
  <si>
    <t>W07000097</t>
  </si>
  <si>
    <t>W07000098</t>
  </si>
  <si>
    <t>Merthyr Tydfil and Aberdare</t>
  </si>
  <si>
    <t>W07000099</t>
  </si>
  <si>
    <t>Mid and South Pembrokeshire</t>
  </si>
  <si>
    <t>W07000100</t>
  </si>
  <si>
    <t>Monmouthshire</t>
  </si>
  <si>
    <t>W07000101</t>
  </si>
  <si>
    <t>W07000102</t>
  </si>
  <si>
    <t>Neath and Swansea East</t>
  </si>
  <si>
    <t>W07000103</t>
  </si>
  <si>
    <t>W07000104</t>
  </si>
  <si>
    <t>Newport West and Islwyn</t>
  </si>
  <si>
    <t>W07000105</t>
  </si>
  <si>
    <t>W07000106</t>
  </si>
  <si>
    <t>Rhondda and Ogmore</t>
  </si>
  <si>
    <t>W07000107</t>
  </si>
  <si>
    <t>W07000108</t>
  </si>
  <si>
    <t>W07000109</t>
  </si>
  <si>
    <t>W07000110</t>
  </si>
  <si>
    <t>W07000111</t>
  </si>
  <si>
    <t>W07000112</t>
  </si>
  <si>
    <t>Derby</t>
  </si>
  <si>
    <t>E06000015</t>
  </si>
  <si>
    <t>Leicester</t>
  </si>
  <si>
    <t>E06000016</t>
  </si>
  <si>
    <t>Rutland</t>
  </si>
  <si>
    <t>E06000017</t>
  </si>
  <si>
    <t>Nottingham</t>
  </si>
  <si>
    <t>E06000018</t>
  </si>
  <si>
    <t>North Northamptonshire</t>
  </si>
  <si>
    <t>E06000061</t>
  </si>
  <si>
    <t>West Northamptonshire</t>
  </si>
  <si>
    <t>E06000062</t>
  </si>
  <si>
    <t>E07000032</t>
  </si>
  <si>
    <t>E07000033</t>
  </si>
  <si>
    <t>E07000034</t>
  </si>
  <si>
    <t>E07000035</t>
  </si>
  <si>
    <t>E07000036</t>
  </si>
  <si>
    <t>E07000037</t>
  </si>
  <si>
    <t>E07000038</t>
  </si>
  <si>
    <t>E07000039</t>
  </si>
  <si>
    <t>Blaby</t>
  </si>
  <si>
    <t>E07000129</t>
  </si>
  <si>
    <t>E07000130</t>
  </si>
  <si>
    <t>E07000131</t>
  </si>
  <si>
    <t>E07000132</t>
  </si>
  <si>
    <t>Melton</t>
  </si>
  <si>
    <t>E07000133</t>
  </si>
  <si>
    <t>E07000134</t>
  </si>
  <si>
    <t>Oadby and Wigston</t>
  </si>
  <si>
    <t>E07000135</t>
  </si>
  <si>
    <t>Boston</t>
  </si>
  <si>
    <t>E07000136</t>
  </si>
  <si>
    <t>East Lindsey</t>
  </si>
  <si>
    <t>E07000137</t>
  </si>
  <si>
    <t>E07000138</t>
  </si>
  <si>
    <t>North Kesteven</t>
  </si>
  <si>
    <t>E07000139</t>
  </si>
  <si>
    <t>South Holland</t>
  </si>
  <si>
    <t>E07000140</t>
  </si>
  <si>
    <t>South Kesteven</t>
  </si>
  <si>
    <t>E07000141</t>
  </si>
  <si>
    <t>West Lindsey</t>
  </si>
  <si>
    <t>E07000142</t>
  </si>
  <si>
    <t>E07000170</t>
  </si>
  <si>
    <t>E07000171</t>
  </si>
  <si>
    <t>E07000172</t>
  </si>
  <si>
    <t>E07000173</t>
  </si>
  <si>
    <t>E07000174</t>
  </si>
  <si>
    <t>Newark and Sherwood</t>
  </si>
  <si>
    <t>E07000175</t>
  </si>
  <si>
    <t>E07000176</t>
  </si>
  <si>
    <t>E06000031</t>
  </si>
  <si>
    <t>Luton</t>
  </si>
  <si>
    <t>E06000032</t>
  </si>
  <si>
    <t>Southend-on-Sea</t>
  </si>
  <si>
    <t>E06000033</t>
  </si>
  <si>
    <t>E06000034</t>
  </si>
  <si>
    <t>E06000055</t>
  </si>
  <si>
    <t>Central Bedfordshire</t>
  </si>
  <si>
    <t>E06000056</t>
  </si>
  <si>
    <t>E07000008</t>
  </si>
  <si>
    <t>East Cambridgeshire</t>
  </si>
  <si>
    <t>E07000009</t>
  </si>
  <si>
    <t>Fenland</t>
  </si>
  <si>
    <t>E07000010</t>
  </si>
  <si>
    <t>Huntingdonshire</t>
  </si>
  <si>
    <t>E07000011</t>
  </si>
  <si>
    <t>E07000012</t>
  </si>
  <si>
    <t>Basildon</t>
  </si>
  <si>
    <t>E07000066</t>
  </si>
  <si>
    <t>E07000067</t>
  </si>
  <si>
    <t>Brentwood</t>
  </si>
  <si>
    <t>E07000068</t>
  </si>
  <si>
    <t>E07000069</t>
  </si>
  <si>
    <t>E07000070</t>
  </si>
  <si>
    <t>E07000071</t>
  </si>
  <si>
    <t>E07000072</t>
  </si>
  <si>
    <t>E07000073</t>
  </si>
  <si>
    <t>E07000074</t>
  </si>
  <si>
    <t>Rochford</t>
  </si>
  <si>
    <t>E07000075</t>
  </si>
  <si>
    <t>Tendring</t>
  </si>
  <si>
    <t>E07000076</t>
  </si>
  <si>
    <t>Uttlesford</t>
  </si>
  <si>
    <t>E07000077</t>
  </si>
  <si>
    <t>E07000095</t>
  </si>
  <si>
    <t>Dacorum</t>
  </si>
  <si>
    <t>E07000096</t>
  </si>
  <si>
    <t>E07000098</t>
  </si>
  <si>
    <t>North Hertfordshire</t>
  </si>
  <si>
    <t>E07000099</t>
  </si>
  <si>
    <t>Three Rivers</t>
  </si>
  <si>
    <t>E07000102</t>
  </si>
  <si>
    <t>E07000103</t>
  </si>
  <si>
    <t>Breckland</t>
  </si>
  <si>
    <t>E07000143</t>
  </si>
  <si>
    <t>E07000144</t>
  </si>
  <si>
    <t>E07000145</t>
  </si>
  <si>
    <t>King's Lynn and West Norfolk</t>
  </si>
  <si>
    <t>E07000146</t>
  </si>
  <si>
    <t>E07000147</t>
  </si>
  <si>
    <t>Norwich</t>
  </si>
  <si>
    <t>E07000148</t>
  </si>
  <si>
    <t>E07000149</t>
  </si>
  <si>
    <t>Babergh</t>
  </si>
  <si>
    <t>E07000200</t>
  </si>
  <si>
    <t>E07000202</t>
  </si>
  <si>
    <t>Mid Suffolk</t>
  </si>
  <si>
    <t>E07000203</t>
  </si>
  <si>
    <t>E07000240</t>
  </si>
  <si>
    <t>E07000241</t>
  </si>
  <si>
    <t>East Hertfordshire</t>
  </si>
  <si>
    <t>E07000242</t>
  </si>
  <si>
    <t>E07000243</t>
  </si>
  <si>
    <t>East Suffolk</t>
  </si>
  <si>
    <t>E07000244</t>
  </si>
  <si>
    <t>E07000245</t>
  </si>
  <si>
    <t>Barking and Dagenham</t>
  </si>
  <si>
    <t>E09000002</t>
  </si>
  <si>
    <t>Barnet</t>
  </si>
  <si>
    <t>E09000003</t>
  </si>
  <si>
    <t>Bexley</t>
  </si>
  <si>
    <t>E09000004</t>
  </si>
  <si>
    <t>Brent</t>
  </si>
  <si>
    <t>E09000005</t>
  </si>
  <si>
    <t>Bromley</t>
  </si>
  <si>
    <t>E09000006</t>
  </si>
  <si>
    <t>Camden</t>
  </si>
  <si>
    <t>E09000007</t>
  </si>
  <si>
    <t>Croydon</t>
  </si>
  <si>
    <t>E09000008</t>
  </si>
  <si>
    <t>Ealing</t>
  </si>
  <si>
    <t>E09000009</t>
  </si>
  <si>
    <t>Enfield</t>
  </si>
  <si>
    <t>E09000010</t>
  </si>
  <si>
    <t>Greenwich</t>
  </si>
  <si>
    <t>E09000011</t>
  </si>
  <si>
    <t>Hackney</t>
  </si>
  <si>
    <t>E09000012</t>
  </si>
  <si>
    <t>Hammersmith and Fulham</t>
  </si>
  <si>
    <t>E09000013</t>
  </si>
  <si>
    <t>Haringey</t>
  </si>
  <si>
    <t>E09000014</t>
  </si>
  <si>
    <t>Harrow</t>
  </si>
  <si>
    <t>E09000015</t>
  </si>
  <si>
    <t>Havering</t>
  </si>
  <si>
    <t>E09000016</t>
  </si>
  <si>
    <t>Hillingdon</t>
  </si>
  <si>
    <t>E09000017</t>
  </si>
  <si>
    <t>Hounslow</t>
  </si>
  <si>
    <t>E09000018</t>
  </si>
  <si>
    <t>Islington</t>
  </si>
  <si>
    <t>E09000019</t>
  </si>
  <si>
    <t>Kensington and Chelsea</t>
  </si>
  <si>
    <t>E09000020</t>
  </si>
  <si>
    <t>Kingston upon Thames</t>
  </si>
  <si>
    <t>E09000021</t>
  </si>
  <si>
    <t>Lambeth</t>
  </si>
  <si>
    <t>E09000022</t>
  </si>
  <si>
    <t>Lewisham</t>
  </si>
  <si>
    <t>E09000023</t>
  </si>
  <si>
    <t>Merton</t>
  </si>
  <si>
    <t>E09000024</t>
  </si>
  <si>
    <t>Newham</t>
  </si>
  <si>
    <t>E09000025</t>
  </si>
  <si>
    <t>Redbridge</t>
  </si>
  <si>
    <t>E09000026</t>
  </si>
  <si>
    <t>Richmond upon Thames</t>
  </si>
  <si>
    <t>E09000027</t>
  </si>
  <si>
    <t>Southwark</t>
  </si>
  <si>
    <t>E09000028</t>
  </si>
  <si>
    <t>Sutton</t>
  </si>
  <si>
    <t>E09000029</t>
  </si>
  <si>
    <t>Tower Hamlets</t>
  </si>
  <si>
    <t>E09000030</t>
  </si>
  <si>
    <t>Waltham Forest</t>
  </si>
  <si>
    <t>E09000031</t>
  </si>
  <si>
    <t>Wandsworth</t>
  </si>
  <si>
    <t>E09000032</t>
  </si>
  <si>
    <t>Westminster</t>
  </si>
  <si>
    <t>E09000033</t>
  </si>
  <si>
    <t>E06000001</t>
  </si>
  <si>
    <t>E06000002</t>
  </si>
  <si>
    <t>Redcar and Cleveland</t>
  </si>
  <si>
    <t>E06000003</t>
  </si>
  <si>
    <t>Stockton-on-Tees</t>
  </si>
  <si>
    <t>E06000004</t>
  </si>
  <si>
    <t>E06000005</t>
  </si>
  <si>
    <t>County Durham</t>
  </si>
  <si>
    <t>E06000047</t>
  </si>
  <si>
    <t>Northumberland</t>
  </si>
  <si>
    <t>E06000057</t>
  </si>
  <si>
    <t>Newcastle upon Tyne</t>
  </si>
  <si>
    <t>E08000021</t>
  </si>
  <si>
    <t>E08000022</t>
  </si>
  <si>
    <t>South Tyneside</t>
  </si>
  <si>
    <t>E08000023</t>
  </si>
  <si>
    <t>Sunderland</t>
  </si>
  <si>
    <t>E08000024</t>
  </si>
  <si>
    <t>E08000037</t>
  </si>
  <si>
    <t>E06000006</t>
  </si>
  <si>
    <t>Warrington</t>
  </si>
  <si>
    <t>E06000007</t>
  </si>
  <si>
    <t>Blackburn with Darwen</t>
  </si>
  <si>
    <t>E06000008</t>
  </si>
  <si>
    <t>Blackpool</t>
  </si>
  <si>
    <t>E06000009</t>
  </si>
  <si>
    <t>Cheshire East</t>
  </si>
  <si>
    <t>E06000049</t>
  </si>
  <si>
    <t>Cheshire West and Chester</t>
  </si>
  <si>
    <t>E06000050</t>
  </si>
  <si>
    <t>Cumberland</t>
  </si>
  <si>
    <t>E06000063</t>
  </si>
  <si>
    <t>Westmorland and Furness</t>
  </si>
  <si>
    <t>E06000064</t>
  </si>
  <si>
    <t>E07000117</t>
  </si>
  <si>
    <t>E07000118</t>
  </si>
  <si>
    <t>E07000119</t>
  </si>
  <si>
    <t>E07000120</t>
  </si>
  <si>
    <t>Lancaster</t>
  </si>
  <si>
    <t>E07000121</t>
  </si>
  <si>
    <t>E07000122</t>
  </si>
  <si>
    <t>E07000123</t>
  </si>
  <si>
    <t>E07000124</t>
  </si>
  <si>
    <t>Rossendale</t>
  </si>
  <si>
    <t>E07000125</t>
  </si>
  <si>
    <t>E07000126</t>
  </si>
  <si>
    <t>E07000127</t>
  </si>
  <si>
    <t>Wyre</t>
  </si>
  <si>
    <t>E07000128</t>
  </si>
  <si>
    <t>Bolton</t>
  </si>
  <si>
    <t>E08000001</t>
  </si>
  <si>
    <t>Bury</t>
  </si>
  <si>
    <t>E08000002</t>
  </si>
  <si>
    <t>Manchester</t>
  </si>
  <si>
    <t>E08000003</t>
  </si>
  <si>
    <t>Oldham</t>
  </si>
  <si>
    <t>E08000004</t>
  </si>
  <si>
    <t>E08000005</t>
  </si>
  <si>
    <t>E08000006</t>
  </si>
  <si>
    <t>E08000007</t>
  </si>
  <si>
    <t>Tameside</t>
  </si>
  <si>
    <t>E08000008</t>
  </si>
  <si>
    <t>Trafford</t>
  </si>
  <si>
    <t>E08000009</t>
  </si>
  <si>
    <t>E08000010</t>
  </si>
  <si>
    <t>E08000011</t>
  </si>
  <si>
    <t>Liverpool</t>
  </si>
  <si>
    <t>E08000012</t>
  </si>
  <si>
    <t>St. Helens</t>
  </si>
  <si>
    <t>E08000013</t>
  </si>
  <si>
    <t>Sefton</t>
  </si>
  <si>
    <t>E08000014</t>
  </si>
  <si>
    <t>Wirral</t>
  </si>
  <si>
    <t>E08000015</t>
  </si>
  <si>
    <t>Antrim and Newtownabbey</t>
  </si>
  <si>
    <t>N09000001</t>
  </si>
  <si>
    <t>Armagh City, Banbridge and Craigavon</t>
  </si>
  <si>
    <t>N09000002</t>
  </si>
  <si>
    <t>Belfast</t>
  </si>
  <si>
    <t>N09000003</t>
  </si>
  <si>
    <t>Causeway Coast and Glens</t>
  </si>
  <si>
    <t>N09000004</t>
  </si>
  <si>
    <t>Derry City and Strabane</t>
  </si>
  <si>
    <t>N09000005</t>
  </si>
  <si>
    <t>Fermanagh and Omagh</t>
  </si>
  <si>
    <t>N09000006</t>
  </si>
  <si>
    <t>Lisburn and Castlereagh</t>
  </si>
  <si>
    <t>N09000007</t>
  </si>
  <si>
    <t>Mid and East Antrim</t>
  </si>
  <si>
    <t>N09000008</t>
  </si>
  <si>
    <t>N09000009</t>
  </si>
  <si>
    <t>Newry, Mourne and Down</t>
  </si>
  <si>
    <t>N09000010</t>
  </si>
  <si>
    <t>Ards and North Down</t>
  </si>
  <si>
    <t>N09000011</t>
  </si>
  <si>
    <t>Clackmannanshire</t>
  </si>
  <si>
    <t>S12000005</t>
  </si>
  <si>
    <t>S12000006</t>
  </si>
  <si>
    <t>East Ayrshire</t>
  </si>
  <si>
    <t>S12000008</t>
  </si>
  <si>
    <t>S12000010</t>
  </si>
  <si>
    <t>S12000011</t>
  </si>
  <si>
    <t>Na h-Eileanan Siar</t>
  </si>
  <si>
    <t>S12000013</t>
  </si>
  <si>
    <t>S12000014</t>
  </si>
  <si>
    <t>Highland</t>
  </si>
  <si>
    <t>S12000017</t>
  </si>
  <si>
    <t>S12000018</t>
  </si>
  <si>
    <t>S12000019</t>
  </si>
  <si>
    <t>S12000020</t>
  </si>
  <si>
    <t>North Ayrshire</t>
  </si>
  <si>
    <t>S12000021</t>
  </si>
  <si>
    <t>Orkney Islands</t>
  </si>
  <si>
    <t>S12000023</t>
  </si>
  <si>
    <t>Scottish Borders</t>
  </si>
  <si>
    <t>S12000026</t>
  </si>
  <si>
    <t>Shetland Islands</t>
  </si>
  <si>
    <t>S12000027</t>
  </si>
  <si>
    <t>South Ayrshire</t>
  </si>
  <si>
    <t>S12000028</t>
  </si>
  <si>
    <t>South Lanarkshire</t>
  </si>
  <si>
    <t>S12000029</t>
  </si>
  <si>
    <t>S12000030</t>
  </si>
  <si>
    <t>Aberdeen City</t>
  </si>
  <si>
    <t>S12000033</t>
  </si>
  <si>
    <t>Aberdeenshire</t>
  </si>
  <si>
    <t>S12000034</t>
  </si>
  <si>
    <t>S12000035</t>
  </si>
  <si>
    <t>City of Edinburgh</t>
  </si>
  <si>
    <t>S12000036</t>
  </si>
  <si>
    <t>Renfrewshire</t>
  </si>
  <si>
    <t>S12000038</t>
  </si>
  <si>
    <t>S12000039</t>
  </si>
  <si>
    <t>West Lothian</t>
  </si>
  <si>
    <t>S12000040</t>
  </si>
  <si>
    <t>S12000041</t>
  </si>
  <si>
    <t>Dundee City</t>
  </si>
  <si>
    <t>S12000042</t>
  </si>
  <si>
    <t>S12000045</t>
  </si>
  <si>
    <t>Fife</t>
  </si>
  <si>
    <t>S12000047</t>
  </si>
  <si>
    <t>Perth and Kinross</t>
  </si>
  <si>
    <t>S12000048</t>
  </si>
  <si>
    <t>Glasgow City</t>
  </si>
  <si>
    <t>S12000049</t>
  </si>
  <si>
    <t>North Lanarkshire</t>
  </si>
  <si>
    <t>S12000050</t>
  </si>
  <si>
    <t>Medway</t>
  </si>
  <si>
    <t>E06000035</t>
  </si>
  <si>
    <t>Bracknell Forest</t>
  </si>
  <si>
    <t>E06000036</t>
  </si>
  <si>
    <t>West Berkshire</t>
  </si>
  <si>
    <t>E06000037</t>
  </si>
  <si>
    <t>Reading</t>
  </si>
  <si>
    <t>E06000038</t>
  </si>
  <si>
    <t>E06000039</t>
  </si>
  <si>
    <t>Windsor and Maidenhead</t>
  </si>
  <si>
    <t>E06000040</t>
  </si>
  <si>
    <t>E06000041</t>
  </si>
  <si>
    <t>Milton Keynes</t>
  </si>
  <si>
    <t>E06000042</t>
  </si>
  <si>
    <t>Brighton and Hove</t>
  </si>
  <si>
    <t>E06000043</t>
  </si>
  <si>
    <t>Portsmouth</t>
  </si>
  <si>
    <t>E06000044</t>
  </si>
  <si>
    <t>Southampton</t>
  </si>
  <si>
    <t>E06000045</t>
  </si>
  <si>
    <t>E06000046</t>
  </si>
  <si>
    <t>Buckinghamshire</t>
  </si>
  <si>
    <t>E06000060</t>
  </si>
  <si>
    <t>E07000061</t>
  </si>
  <si>
    <t>Hastings</t>
  </si>
  <si>
    <t>E07000062</t>
  </si>
  <si>
    <t>E07000063</t>
  </si>
  <si>
    <t>Rother</t>
  </si>
  <si>
    <t>E07000064</t>
  </si>
  <si>
    <t>E07000065</t>
  </si>
  <si>
    <t>Basingstoke and Deane</t>
  </si>
  <si>
    <t>E07000084</t>
  </si>
  <si>
    <t>E07000085</t>
  </si>
  <si>
    <t>E07000086</t>
  </si>
  <si>
    <t>E07000087</t>
  </si>
  <si>
    <t>E07000088</t>
  </si>
  <si>
    <t>Hart</t>
  </si>
  <si>
    <t>E07000089</t>
  </si>
  <si>
    <t>E07000090</t>
  </si>
  <si>
    <t>New Forest</t>
  </si>
  <si>
    <t>E07000091</t>
  </si>
  <si>
    <t>Rushmoor</t>
  </si>
  <si>
    <t>E07000092</t>
  </si>
  <si>
    <t>Test Valley</t>
  </si>
  <si>
    <t>E07000093</t>
  </si>
  <si>
    <t>E07000094</t>
  </si>
  <si>
    <t>E07000105</t>
  </si>
  <si>
    <t>E07000106</t>
  </si>
  <si>
    <t>E07000107</t>
  </si>
  <si>
    <t>E07000108</t>
  </si>
  <si>
    <t>E07000109</t>
  </si>
  <si>
    <t>Maidstone</t>
  </si>
  <si>
    <t>E07000110</t>
  </si>
  <si>
    <t>E07000111</t>
  </si>
  <si>
    <t>E07000112</t>
  </si>
  <si>
    <t>Swale</t>
  </si>
  <si>
    <t>E07000113</t>
  </si>
  <si>
    <t>Thanet</t>
  </si>
  <si>
    <t>E07000114</t>
  </si>
  <si>
    <t>E07000115</t>
  </si>
  <si>
    <t>E07000116</t>
  </si>
  <si>
    <t>Cherwell</t>
  </si>
  <si>
    <t>E07000177</t>
  </si>
  <si>
    <t>Oxford</t>
  </si>
  <si>
    <t>E07000178</t>
  </si>
  <si>
    <t>South Oxfordshire</t>
  </si>
  <si>
    <t>E07000179</t>
  </si>
  <si>
    <t>Vale of White Horse</t>
  </si>
  <si>
    <t>E07000180</t>
  </si>
  <si>
    <t>West Oxfordshire</t>
  </si>
  <si>
    <t>E07000181</t>
  </si>
  <si>
    <t>Elmbridge</t>
  </si>
  <si>
    <t>E07000207</t>
  </si>
  <si>
    <t>E07000208</t>
  </si>
  <si>
    <t>E07000209</t>
  </si>
  <si>
    <t>E07000210</t>
  </si>
  <si>
    <t>Reigate and Banstead</t>
  </si>
  <si>
    <t>E07000211</t>
  </si>
  <si>
    <t>Runnymede</t>
  </si>
  <si>
    <t>E07000212</t>
  </si>
  <si>
    <t>E07000213</t>
  </si>
  <si>
    <t>E07000214</t>
  </si>
  <si>
    <t>Tandridge</t>
  </si>
  <si>
    <t>E07000215</t>
  </si>
  <si>
    <t>Waverley</t>
  </si>
  <si>
    <t>E07000216</t>
  </si>
  <si>
    <t>E07000217</t>
  </si>
  <si>
    <t>Adur</t>
  </si>
  <si>
    <t>E07000223</t>
  </si>
  <si>
    <t>Arun</t>
  </si>
  <si>
    <t>E07000224</t>
  </si>
  <si>
    <t>E07000225</t>
  </si>
  <si>
    <t>E07000226</t>
  </si>
  <si>
    <t>E07000227</t>
  </si>
  <si>
    <t>E07000228</t>
  </si>
  <si>
    <t>Worthing</t>
  </si>
  <si>
    <t>E07000229</t>
  </si>
  <si>
    <t>Bath and North East Somerset</t>
  </si>
  <si>
    <t>E06000022</t>
  </si>
  <si>
    <t>Bristol, City of</t>
  </si>
  <si>
    <t>E06000023</t>
  </si>
  <si>
    <t>E06000024</t>
  </si>
  <si>
    <t>South Gloucestershire</t>
  </si>
  <si>
    <t>E06000025</t>
  </si>
  <si>
    <t>Plymouth</t>
  </si>
  <si>
    <t>E06000026</t>
  </si>
  <si>
    <t>E06000027</t>
  </si>
  <si>
    <t>Swindon</t>
  </si>
  <si>
    <t>E06000030</t>
  </si>
  <si>
    <t>Cornwall</t>
  </si>
  <si>
    <t>E06000052</t>
  </si>
  <si>
    <t>Wiltshire</t>
  </si>
  <si>
    <t>E06000054</t>
  </si>
  <si>
    <t>Bournemouth, Christchurch and Poole</t>
  </si>
  <si>
    <t>E06000058</t>
  </si>
  <si>
    <t>Dorset</t>
  </si>
  <si>
    <t>E06000059</t>
  </si>
  <si>
    <t>Somerset</t>
  </si>
  <si>
    <t>E06000066</t>
  </si>
  <si>
    <t>E07000040</t>
  </si>
  <si>
    <t>E07000041</t>
  </si>
  <si>
    <t>Mid Devon</t>
  </si>
  <si>
    <t>E07000042</t>
  </si>
  <si>
    <t>E07000043</t>
  </si>
  <si>
    <t>South Hams</t>
  </si>
  <si>
    <t>E07000044</t>
  </si>
  <si>
    <t>Teignbridge</t>
  </si>
  <si>
    <t>E07000045</t>
  </si>
  <si>
    <t>Torridge</t>
  </si>
  <si>
    <t>E07000046</t>
  </si>
  <si>
    <t>West Devon</t>
  </si>
  <si>
    <t>E07000047</t>
  </si>
  <si>
    <t>E07000078</t>
  </si>
  <si>
    <t>Cotswold</t>
  </si>
  <si>
    <t>E07000079</t>
  </si>
  <si>
    <t>E07000080</t>
  </si>
  <si>
    <t>E07000081</t>
  </si>
  <si>
    <t>E07000082</t>
  </si>
  <si>
    <t>E07000083</t>
  </si>
  <si>
    <t>Isle of Anglesey / Ynys Môn</t>
  </si>
  <si>
    <t>W06000001</t>
  </si>
  <si>
    <t>Gwynedd / Gwynedd</t>
  </si>
  <si>
    <t>W06000002</t>
  </si>
  <si>
    <t>Conwy / Conwy</t>
  </si>
  <si>
    <t>W06000003</t>
  </si>
  <si>
    <t>Denbighshire / Sir Ddinbych</t>
  </si>
  <si>
    <t>W06000004</t>
  </si>
  <si>
    <t>Flintshire / Sir y Fflint</t>
  </si>
  <si>
    <t>W06000005</t>
  </si>
  <si>
    <t>Wrexham / Wrecsam</t>
  </si>
  <si>
    <t>W06000006</t>
  </si>
  <si>
    <t>Ceredigion / Ceredigion</t>
  </si>
  <si>
    <t>W06000008</t>
  </si>
  <si>
    <t>Pembrokeshire / Sir Benfro</t>
  </si>
  <si>
    <t>W06000009</t>
  </si>
  <si>
    <t>Carmarthenshire / Sir Gaerfyrddin</t>
  </si>
  <si>
    <t>W06000010</t>
  </si>
  <si>
    <t>Swansea / Abertawe</t>
  </si>
  <si>
    <t>W06000011</t>
  </si>
  <si>
    <t>Neath Port Talbot / Castell-nedd Port Talbot</t>
  </si>
  <si>
    <t>W06000012</t>
  </si>
  <si>
    <t>Bridgend / Pen-y-bont ar Ogwr</t>
  </si>
  <si>
    <t>W06000013</t>
  </si>
  <si>
    <t>Vale of Glamorgan / Bro Morgannwg</t>
  </si>
  <si>
    <t>W06000014</t>
  </si>
  <si>
    <t>Cardiff / Caerdydd</t>
  </si>
  <si>
    <t>W06000015</t>
  </si>
  <si>
    <t>Rhondda Cynon Taf / Rhondda Cynon Taf</t>
  </si>
  <si>
    <t>W06000016</t>
  </si>
  <si>
    <t>Caerphilly / Caerffili</t>
  </si>
  <si>
    <t>W06000018</t>
  </si>
  <si>
    <t>Blaenau Gwent / Blaenau Gwent</t>
  </si>
  <si>
    <t>W06000019</t>
  </si>
  <si>
    <t>Torfaen / Tor-faen</t>
  </si>
  <si>
    <t>W06000020</t>
  </si>
  <si>
    <t>Monmouthshire / Sir Fynwy</t>
  </si>
  <si>
    <t>W06000021</t>
  </si>
  <si>
    <t>Newport / Casnewydd</t>
  </si>
  <si>
    <t>W06000022</t>
  </si>
  <si>
    <t>Powys / Powys</t>
  </si>
  <si>
    <t>W06000023</t>
  </si>
  <si>
    <t>Merthyr Tydfil / Merthyr Tudful</t>
  </si>
  <si>
    <t>W06000024</t>
  </si>
  <si>
    <t>Herefordshire, County of</t>
  </si>
  <si>
    <t>E06000019</t>
  </si>
  <si>
    <t>Telford and Wrekin</t>
  </si>
  <si>
    <t>E06000020</t>
  </si>
  <si>
    <t>Stoke-on-Trent</t>
  </si>
  <si>
    <t>E06000021</t>
  </si>
  <si>
    <t>Shropshire</t>
  </si>
  <si>
    <t>E06000051</t>
  </si>
  <si>
    <t>E07000192</t>
  </si>
  <si>
    <t>East Staffordshire</t>
  </si>
  <si>
    <t>E07000193</t>
  </si>
  <si>
    <t>E07000194</t>
  </si>
  <si>
    <t>E07000195</t>
  </si>
  <si>
    <t>E07000196</t>
  </si>
  <si>
    <t>E07000197</t>
  </si>
  <si>
    <t>E07000198</t>
  </si>
  <si>
    <t>E07000199</t>
  </si>
  <si>
    <t>E07000218</t>
  </si>
  <si>
    <t>Nuneaton and Bedworth</t>
  </si>
  <si>
    <t>E07000219</t>
  </si>
  <si>
    <t>E07000220</t>
  </si>
  <si>
    <t>E07000221</t>
  </si>
  <si>
    <t>Warwick</t>
  </si>
  <si>
    <t>E07000222</t>
  </si>
  <si>
    <t>E07000234</t>
  </si>
  <si>
    <t>Malvern Hills</t>
  </si>
  <si>
    <t>E07000235</t>
  </si>
  <si>
    <t>E07000236</t>
  </si>
  <si>
    <t>E07000237</t>
  </si>
  <si>
    <t>Wychavon</t>
  </si>
  <si>
    <t>E07000238</t>
  </si>
  <si>
    <t>E07000239</t>
  </si>
  <si>
    <t>Birmingham</t>
  </si>
  <si>
    <t>E08000025</t>
  </si>
  <si>
    <t>Coventry</t>
  </si>
  <si>
    <t>E08000026</t>
  </si>
  <si>
    <t>E08000027</t>
  </si>
  <si>
    <t>Sandwell</t>
  </si>
  <si>
    <t>E08000028</t>
  </si>
  <si>
    <t>E08000029</t>
  </si>
  <si>
    <t>Walsall</t>
  </si>
  <si>
    <t>E08000030</t>
  </si>
  <si>
    <t>Wolverhampton</t>
  </si>
  <si>
    <t>E08000031</t>
  </si>
  <si>
    <t>Yorkshire and The Humber</t>
  </si>
  <si>
    <t>Kingston upon Hull, City of</t>
  </si>
  <si>
    <t>E06000010</t>
  </si>
  <si>
    <t>East Riding of Yorkshire</t>
  </si>
  <si>
    <t>E06000011</t>
  </si>
  <si>
    <t>North East Lincolnshire</t>
  </si>
  <si>
    <t>E06000012</t>
  </si>
  <si>
    <t>North Lincolnshire</t>
  </si>
  <si>
    <t>E06000013</t>
  </si>
  <si>
    <t>York</t>
  </si>
  <si>
    <t>E06000014</t>
  </si>
  <si>
    <t>North Yorkshire</t>
  </si>
  <si>
    <t>E06000065</t>
  </si>
  <si>
    <t>Barnsley</t>
  </si>
  <si>
    <t>E08000016</t>
  </si>
  <si>
    <t>Doncaster</t>
  </si>
  <si>
    <t>E08000017</t>
  </si>
  <si>
    <t>E08000018</t>
  </si>
  <si>
    <t>Sheffield</t>
  </si>
  <si>
    <t>E08000019</t>
  </si>
  <si>
    <t>Bradford</t>
  </si>
  <si>
    <t>E08000032</t>
  </si>
  <si>
    <t>Calderdale</t>
  </si>
  <si>
    <t>E08000033</t>
  </si>
  <si>
    <t>Kirklees</t>
  </si>
  <si>
    <t>E08000034</t>
  </si>
  <si>
    <t>Leeds</t>
  </si>
  <si>
    <t>E08000035</t>
  </si>
  <si>
    <t>E08000036</t>
  </si>
  <si>
    <t>2023/24</t>
  </si>
  <si>
    <t>Montgomeryshire and Glyndwr</t>
  </si>
  <si>
    <t>S14000107</t>
  </si>
  <si>
    <t>S14000110</t>
  </si>
  <si>
    <t>S14000109</t>
  </si>
  <si>
    <t>S14000108</t>
  </si>
  <si>
    <t>S14000111</t>
  </si>
  <si>
    <t>Isles of Scilly</t>
  </si>
  <si>
    <t>E06000053</t>
  </si>
  <si>
    <t>City of London</t>
  </si>
  <si>
    <t>E09000001</t>
  </si>
  <si>
    <t xml:space="preserve">Local authority </t>
  </si>
  <si>
    <t>2024/25</t>
  </si>
  <si>
    <t>Lancashire</t>
  </si>
  <si>
    <t>Greater Lincolnshire</t>
  </si>
  <si>
    <t>Hull and East Yorkshire</t>
  </si>
  <si>
    <t>Devon and Torbay</t>
  </si>
  <si>
    <t>York and North Yorkshire</t>
  </si>
  <si>
    <t>West of England</t>
  </si>
  <si>
    <t>Cambridgeshire and Peterborough</t>
  </si>
  <si>
    <t>Tees Valley</t>
  </si>
  <si>
    <t>Liverpool City Region</t>
  </si>
  <si>
    <t>West Yorkshire</t>
  </si>
  <si>
    <t>South Yorkshire</t>
  </si>
  <si>
    <t>Greater Manchester</t>
  </si>
  <si>
    <t>Local child poverty indicators 2024/25. 
Number and percentage of children in poverty, after housing costs</t>
  </si>
  <si>
    <t xml:space="preserve">This document contains data on National, Regional, and Local numbers and rates of children in poverty in the UK for the financial years 2023/24 and 2024/25 </t>
  </si>
  <si>
    <r>
      <t xml:space="preserve">The national and regional statistics are from the DWP's annual </t>
    </r>
    <r>
      <rPr>
        <b/>
        <sz val="12"/>
        <rFont val="Aptos"/>
        <family val="2"/>
      </rPr>
      <t>"Households Below Average Income"</t>
    </r>
    <r>
      <rPr>
        <sz val="12"/>
        <rFont val="Aptos"/>
        <family val="2"/>
      </rPr>
      <t xml:space="preserve"> release.</t>
    </r>
    <r>
      <rPr>
        <vertAlign val="superscript"/>
        <sz val="12"/>
        <rFont val="Aptos"/>
        <family val="2"/>
      </rPr>
      <t>1,3</t>
    </r>
  </si>
  <si>
    <t>https://www.gov.uk/government/collections/households-below-average-income-hbai--2</t>
  </si>
  <si>
    <r>
      <t>The Parliamentary Constituency, Local Authority, and Combined Authority statsitics are from the DWP/HMRC statistics</t>
    </r>
    <r>
      <rPr>
        <b/>
        <sz val="12"/>
        <rFont val="Aptos"/>
        <family val="2"/>
      </rPr>
      <t xml:space="preserve"> "Children in low income families: local area statistics"</t>
    </r>
    <r>
      <rPr>
        <sz val="12"/>
        <rFont val="Aptos"/>
        <family val="2"/>
      </rPr>
      <t xml:space="preserve"> (March 2026).</t>
    </r>
    <r>
      <rPr>
        <vertAlign val="superscript"/>
        <sz val="12"/>
        <rFont val="Aptos"/>
        <family val="2"/>
      </rPr>
      <t>2,3</t>
    </r>
  </si>
  <si>
    <t>https://www.gov.uk/government/collections/children-in-low-income-families-local-area-statistics</t>
  </si>
  <si>
    <t>Notes:</t>
  </si>
  <si>
    <t>1. The UK child poverty statistics for  April 2024 to March 2025 are based on self-reported household incomes, as collected in previous years, but additional administrative information on what people have actually received will also be added. This change was made due to income from benefits being under-reported in the past. Addressing benefit under-reporting is sensible to capture more accurate household incomes. In practice, this will mean some lower-income families will have a higher income in the data than previously reported, meaning fewer families in poverty and some families in less deep poverty. The trends in poverty remain the same. The trends in poverty have not changed. Using the new, more accurate, methodology shows that child poverty has risen in recent years with XX million children still in poverty.</t>
  </si>
  <si>
    <r>
      <t>2. In previous years, after housing costs estimates of child poverty for local authorities and constituencies were produced and analysed by the Centre for Research in Social Policy, for the End Child Poverty Coalition. For 2024/25, the Department for Work and Pensions has developed their own method for producing after housing costs rates and numbers of children in poverty at a local level as part of the ‘Children in Low Income Families Release’. These government data were previously only available for child poverty before housing costs. The data are integral to the child poverty strategy, and will be used to evaluate</t>
    </r>
    <r>
      <rPr>
        <u/>
        <sz val="12"/>
        <color rgb="FF242424"/>
        <rFont val="Aptos"/>
        <family val="2"/>
      </rPr>
      <t> </t>
    </r>
    <r>
      <rPr>
        <sz val="12"/>
        <color rgb="FF242424"/>
        <rFont val="Aptos"/>
        <family val="2"/>
      </rPr>
      <t>the local impact of government action to tackle child poverty.  However, due to differences in methodology and in the population included in the government estimates, these should not be compared with End Child Poverty Coalition’s previously published local area statistics.</t>
    </r>
  </si>
  <si>
    <t>3. The UK and country/region estimates of child poverty from DWP’s ‘Households Below Average Income’ release apply to all dependent children, including those aged 16-19 in full-time education. The Children in Low Income Families data include only children aged younger than 16, and the two sources of data are not, therefore, comparable. DWP advises that for country/region comparisons, HBAI is the best source of data, while Children in Low Income Families should be used for local area analysis.</t>
  </si>
  <si>
    <t>National and Regional Child Poverty Indicators, 2023/24 and 2024/25</t>
  </si>
  <si>
    <t xml:space="preserve">National and Regional child poverty indicators, 2023/24 and 2024/25. </t>
  </si>
  <si>
    <t>Table 1: Number and percentage of children in poverty, after housing costs</t>
  </si>
  <si>
    <t>Country/Region</t>
  </si>
  <si>
    <t>Number (millions)</t>
  </si>
  <si>
    <t>UK**</t>
  </si>
  <si>
    <t>England</t>
  </si>
  <si>
    <t xml:space="preserve">  East Midlands</t>
  </si>
  <si>
    <t xml:space="preserve">  East of England</t>
  </si>
  <si>
    <t xml:space="preserve">  London</t>
  </si>
  <si>
    <t xml:space="preserve">  North East</t>
  </si>
  <si>
    <t xml:space="preserve">  North West</t>
  </si>
  <si>
    <t xml:space="preserve">  South East</t>
  </si>
  <si>
    <t xml:space="preserve">  South West</t>
  </si>
  <si>
    <t xml:space="preserve">  West Midlands</t>
  </si>
  <si>
    <t xml:space="preserve">  Yorkshire and the Humber</t>
  </si>
  <si>
    <t>Statisics from DWP, Households Below Average Income (HBAI)</t>
  </si>
  <si>
    <t>https://www.gov.uk/government/statistics/households-below-average-income-for-financial-years-ending-1995-to-2021</t>
  </si>
  <si>
    <t>** The headline UK percentages here are for the single years shown. Other figures in this table are based on a three-year average ending in the year shown, in line with  HBAI tables.</t>
  </si>
  <si>
    <t>Figure 1 - Percentage of children in poverty, AHC 2024/25</t>
  </si>
  <si>
    <t>Combined Authority</t>
  </si>
  <si>
    <t>Local Authority Child Poverty Indicators, 2023/24 and 2024/25</t>
  </si>
  <si>
    <t>Constituency Child Poverty Indicators, 2023/24 and 2024/25</t>
  </si>
  <si>
    <t>Combined Authority Child Poverty Indicators, 2023/24 and 2024/25</t>
  </si>
  <si>
    <t xml:space="preserve">Local Authority child poverty indicators, 2023/24 and 2024/25. </t>
  </si>
  <si>
    <t>Table 2: Number and percentage of children in poverty, after housing costs</t>
  </si>
  <si>
    <t xml:space="preserve">Constituency child poverty indicators, 2023/24 and 2024/25. </t>
  </si>
  <si>
    <t>Table 3: Number and percentage of children in poverty, after housing costs</t>
  </si>
  <si>
    <t xml:space="preserve">Combined Authority child poverty indicators, 2023/24 and 2024/25. </t>
  </si>
  <si>
    <t>Table 4: Number and percentage of children in poverty, after housing costs</t>
  </si>
  <si>
    <t>Yorkshire And The Humber</t>
  </si>
  <si>
    <t>Region/Country</t>
  </si>
  <si>
    <t>Proportion of local areas with at least 25% of children in relative poverty after housing costs</t>
  </si>
  <si>
    <t xml:space="preserve">Parliamentary constituencies </t>
  </si>
  <si>
    <t>at least 25%</t>
  </si>
  <si>
    <t>UK</t>
  </si>
  <si>
    <t>Yorks &amp; Humber</t>
  </si>
  <si>
    <t xml:space="preserve">Local authorities </t>
  </si>
  <si>
    <t>Top ten constituencies with the highest child poverty rates by country/region of the UK: 2024/25</t>
  </si>
  <si>
    <t xml:space="preserve">Yorks &amp; Humber </t>
  </si>
  <si>
    <t>Top ten local authorities with the highest child poverty rates by country/region of the UK: 2024/25</t>
  </si>
  <si>
    <t xml:space="preserve">Percent above 25% in poverty </t>
  </si>
  <si>
    <t>Top ten worst constituencies</t>
  </si>
  <si>
    <t>Top ten worst local authorities</t>
  </si>
  <si>
    <t xml:space="preserve">These statsistics were compiled by the Centre for Research in Social Policy for the End Child Poverty Coaltion </t>
  </si>
  <si>
    <t>https://www.lboro.ac.uk/research/crsp/</t>
  </si>
  <si>
    <t>https://endchildpoverty.org.uk/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</si>
</sst>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00"/>
    <numFmt numFmtId="167" formatCode="_-* #,##0_-;\-* #,##0_-;_-* &quot;-&quot;??_-;_-@_-"/>
  </numFmts>
  <fonts count="36" x14ac:knownFonts="1">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name val="Calibri"/>
      <family val="2"/>
    </font>
    <font>
      <b/>
      <sz val="11"/>
      <name val="Aptos Narrow"/>
      <family val="2"/>
      <scheme val="minor"/>
    </font>
    <font>
      <b/>
      <sz val="11"/>
      <color rgb="FF000000"/>
      <name val="Aptos Narrow"/>
      <family val="2"/>
      <scheme val="minor"/>
    </font>
    <font>
      <b/>
      <i/>
      <sz val="11"/>
      <color rgb="FF000000"/>
      <name val="Aptos Narrow"/>
      <family val="2"/>
      <scheme val="minor"/>
    </font>
    <font>
      <sz val="11"/>
      <name val="Aptos Narrow"/>
      <family val="2"/>
      <scheme val="minor"/>
    </font>
    <font>
      <sz val="10"/>
      <name val="Arial"/>
      <family val="2"/>
    </font>
    <font>
      <b/>
      <sz val="10"/>
      <name val="Arial"/>
      <family val="2"/>
    </font>
    <font>
      <sz val="10"/>
      <color rgb="FF000000"/>
      <name val="Arial"/>
      <family val="2"/>
    </font>
    <font>
      <sz val="10"/>
      <name val="Arial"/>
      <family val="2"/>
    </font>
    <font>
      <sz val="12"/>
      <name val="Aptos"/>
      <family val="2"/>
    </font>
    <font>
      <sz val="10"/>
      <name val="Aptos"/>
      <family val="2"/>
    </font>
    <font>
      <b/>
      <sz val="14"/>
      <name val="Aptos"/>
      <family val="2"/>
    </font>
    <font>
      <i/>
      <sz val="12"/>
      <name val="Aptos"/>
      <family val="2"/>
    </font>
    <font>
      <b/>
      <sz val="12"/>
      <name val="Aptos"/>
      <family val="2"/>
    </font>
    <font>
      <vertAlign val="superscript"/>
      <sz val="12"/>
      <name val="Aptos"/>
      <family val="2"/>
    </font>
    <font>
      <u/>
      <sz val="10"/>
      <color rgb="FF0000FF"/>
      <name val="MS Sans Serif"/>
    </font>
    <font>
      <u/>
      <sz val="12"/>
      <color rgb="FF0000FF"/>
      <name val="Aptos"/>
      <family val="2"/>
    </font>
    <font>
      <sz val="12"/>
      <color rgb="FF000000"/>
      <name val="Aptos"/>
      <family val="2"/>
    </font>
    <font>
      <sz val="12"/>
      <color rgb="FF242424"/>
      <name val="Aptos"/>
      <family val="2"/>
    </font>
    <font>
      <u/>
      <sz val="12"/>
      <color rgb="FF242424"/>
      <name val="Aptos"/>
      <family val="2"/>
    </font>
    <font>
      <b/>
      <sz val="14"/>
      <name val="Aptos Narrow"/>
      <family val="2"/>
      <scheme val="minor"/>
    </font>
    <font>
      <b/>
      <sz val="11"/>
      <name val="Aptos"/>
      <family val="2"/>
    </font>
    <font>
      <i/>
      <sz val="9"/>
      <name val="Arial"/>
      <family val="2"/>
    </font>
    <font>
      <i/>
      <sz val="10"/>
      <name val="Arial"/>
      <family val="2"/>
    </font>
    <font>
      <b/>
      <sz val="11"/>
      <color theme="1"/>
      <name val="Aptos Narrow"/>
      <family val="2"/>
      <scheme val="minor"/>
    </font>
    <font>
      <b/>
      <sz val="14"/>
      <color theme="1"/>
      <name val="Aptos Narrow"/>
      <family val="2"/>
      <scheme val="minor"/>
    </font>
    <font>
      <b/>
      <sz val="12"/>
      <color theme="1"/>
      <name val="Calibri"/>
      <family val="2"/>
    </font>
    <font>
      <sz val="10"/>
      <color theme="1"/>
      <name val="Calibri"/>
      <family val="2"/>
    </font>
    <font>
      <sz val="11"/>
      <color theme="1"/>
      <name val="Calibri"/>
      <family val="2"/>
    </font>
    <font>
      <b/>
      <sz val="10"/>
      <color theme="1"/>
      <name val="Calibri"/>
      <family val="2"/>
    </font>
    <font>
      <u/>
      <sz val="10"/>
      <color theme="10"/>
      <name val="Arial"/>
      <family val="2"/>
    </font>
    <font>
      <i/>
      <sz val="11"/>
      <name val="Aptos"/>
      <family val="2"/>
    </font>
  </fonts>
  <fills count="4">
    <fill>
      <patternFill patternType="none"/>
    </fill>
    <fill>
      <patternFill patternType="gray125"/>
    </fill>
    <fill>
      <patternFill patternType="solid">
        <fgColor rgb="FFFFCCFF"/>
        <bgColor indexed="64"/>
      </patternFill>
    </fill>
    <fill>
      <patternFill patternType="solid">
        <fgColor rgb="FFFFCCFF"/>
        <bgColor rgb="FFFFFFFF"/>
      </patternFill>
    </fill>
  </fills>
  <borders count="16">
    <border>
      <left/>
      <right/>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indexed="64"/>
      </bottom>
      <diagonal/>
    </border>
    <border>
      <left/>
      <right style="thin">
        <color indexed="64"/>
      </right>
      <top style="thin">
        <color indexed="64"/>
      </top>
      <bottom/>
      <diagonal/>
    </border>
    <border>
      <left style="thin">
        <color auto="1"/>
      </left>
      <right style="thin">
        <color indexed="64"/>
      </right>
      <top style="thin">
        <color auto="1"/>
      </top>
      <bottom/>
      <diagonal/>
    </border>
    <border>
      <left/>
      <right/>
      <top/>
      <bottom style="medium">
        <color indexed="64"/>
      </bottom>
      <diagonal/>
    </border>
    <border>
      <left/>
      <right/>
      <top style="medium">
        <color rgb="FF747474"/>
      </top>
      <bottom style="medium">
        <color indexed="64"/>
      </bottom>
      <diagonal/>
    </border>
    <border>
      <left/>
      <right/>
      <top/>
      <bottom style="medium">
        <color rgb="FF747474"/>
      </bottom>
      <diagonal/>
    </border>
    <border>
      <left/>
      <right/>
      <top style="thin">
        <color auto="1"/>
      </top>
      <bottom/>
      <diagonal/>
    </border>
    <border>
      <left style="thin">
        <color indexed="64"/>
      </left>
      <right/>
      <top style="medium">
        <color indexed="64"/>
      </top>
      <bottom/>
      <diagonal/>
    </border>
  </borders>
  <cellStyleXfs count="11">
    <xf numFmtId="0" fontId="0" fillId="0" borderId="0"/>
    <xf numFmtId="9" fontId="9" fillId="0" borderId="0" applyFont="0" applyFill="0" applyBorder="0" applyAlignment="0" applyProtection="0"/>
    <xf numFmtId="0" fontId="4" fillId="0" borderId="0"/>
    <xf numFmtId="43" fontId="12" fillId="0" borderId="0" applyFont="0" applyFill="0" applyBorder="0" applyAlignment="0" applyProtection="0"/>
    <xf numFmtId="0" fontId="3" fillId="0" borderId="0"/>
    <xf numFmtId="0" fontId="19" fillId="0" borderId="0" applyNumberFormat="0" applyFill="0" applyBorder="0" applyAlignment="0" applyProtection="0"/>
    <xf numFmtId="0" fontId="11" fillId="0" borderId="0"/>
    <xf numFmtId="0" fontId="2" fillId="0" borderId="0"/>
    <xf numFmtId="0" fontId="1" fillId="0" borderId="0"/>
    <xf numFmtId="9" fontId="1" fillId="0" borderId="0" applyFont="0" applyFill="0" applyBorder="0" applyAlignment="0" applyProtection="0"/>
    <xf numFmtId="0" fontId="34" fillId="0" borderId="0" applyNumberFormat="0" applyFill="0" applyBorder="0" applyAlignment="0" applyProtection="0"/>
  </cellStyleXfs>
  <cellXfs count="127">
    <xf numFmtId="0" fontId="0" fillId="0" borderId="0" xfId="0"/>
    <xf numFmtId="0" fontId="8" fillId="0" borderId="0" xfId="2" applyFont="1"/>
    <xf numFmtId="49" fontId="8" fillId="0" borderId="0" xfId="2" applyNumberFormat="1" applyFont="1" applyAlignment="1">
      <alignment horizontal="left"/>
    </xf>
    <xf numFmtId="0" fontId="0" fillId="0" borderId="1" xfId="0" applyBorder="1"/>
    <xf numFmtId="1" fontId="0" fillId="0" borderId="0" xfId="0" applyNumberFormat="1"/>
    <xf numFmtId="164" fontId="0" fillId="0" borderId="0" xfId="1" applyNumberFormat="1" applyFont="1"/>
    <xf numFmtId="164" fontId="0" fillId="0" borderId="0" xfId="1" applyNumberFormat="1" applyFont="1" applyBorder="1"/>
    <xf numFmtId="0" fontId="0" fillId="0" borderId="3" xfId="0" applyBorder="1"/>
    <xf numFmtId="0" fontId="9" fillId="0" borderId="3" xfId="0" applyFont="1" applyBorder="1"/>
    <xf numFmtId="2" fontId="0" fillId="0" borderId="0" xfId="1" applyNumberFormat="1" applyFont="1" applyBorder="1"/>
    <xf numFmtId="164" fontId="0" fillId="0" borderId="0" xfId="0" applyNumberFormat="1"/>
    <xf numFmtId="9" fontId="0" fillId="0" borderId="0" xfId="1" applyFont="1" applyBorder="1"/>
    <xf numFmtId="9" fontId="0" fillId="0" borderId="0" xfId="1" applyFont="1"/>
    <xf numFmtId="0" fontId="8" fillId="0" borderId="3" xfId="2" applyFont="1" applyBorder="1"/>
    <xf numFmtId="2" fontId="0" fillId="0" borderId="0" xfId="0" applyNumberFormat="1"/>
    <xf numFmtId="1" fontId="0" fillId="0" borderId="2" xfId="0" applyNumberFormat="1" applyBorder="1"/>
    <xf numFmtId="1" fontId="0" fillId="0" borderId="9" xfId="0" applyNumberFormat="1" applyBorder="1"/>
    <xf numFmtId="0" fontId="0" fillId="0" borderId="7" xfId="0" applyBorder="1"/>
    <xf numFmtId="0" fontId="9" fillId="0" borderId="1" xfId="0" applyFont="1" applyBorder="1"/>
    <xf numFmtId="0" fontId="10" fillId="0" borderId="5" xfId="0" applyFont="1" applyBorder="1"/>
    <xf numFmtId="0" fontId="13" fillId="0" borderId="0" xfId="0" applyFont="1" applyAlignment="1">
      <alignment vertical="center" wrapText="1"/>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0" borderId="0" xfId="0" applyFont="1" applyAlignment="1">
      <alignment vertical="center"/>
    </xf>
    <xf numFmtId="0" fontId="20" fillId="0" borderId="0" xfId="5" applyFont="1" applyAlignment="1">
      <alignment vertical="center"/>
    </xf>
    <xf numFmtId="0" fontId="13" fillId="0" borderId="0" xfId="0" applyFont="1"/>
    <xf numFmtId="0" fontId="20" fillId="0" borderId="0" xfId="5" applyFont="1"/>
    <xf numFmtId="0" fontId="17" fillId="0" borderId="0" xfId="0" applyFont="1"/>
    <xf numFmtId="0" fontId="21" fillId="0" borderId="0" xfId="0" applyFont="1" applyAlignment="1">
      <alignment wrapText="1"/>
    </xf>
    <xf numFmtId="0" fontId="22" fillId="0" borderId="0" xfId="0" applyFont="1" applyAlignment="1">
      <alignment vertical="center" wrapText="1"/>
    </xf>
    <xf numFmtId="0" fontId="19" fillId="0" borderId="0" xfId="5" quotePrefix="1"/>
    <xf numFmtId="0" fontId="24" fillId="0" borderId="0" xfId="2" applyFont="1"/>
    <xf numFmtId="0" fontId="8" fillId="0" borderId="0" xfId="2" applyFont="1" applyAlignment="1">
      <alignment horizontal="left"/>
    </xf>
    <xf numFmtId="0" fontId="25" fillId="0" borderId="0" xfId="0" applyFont="1" applyAlignment="1">
      <alignment vertical="center"/>
    </xf>
    <xf numFmtId="1" fontId="0" fillId="0" borderId="0" xfId="0" applyNumberFormat="1" applyAlignment="1">
      <alignment horizontal="center"/>
    </xf>
    <xf numFmtId="0" fontId="6" fillId="3" borderId="8" xfId="2" applyFont="1" applyFill="1" applyBorder="1" applyAlignment="1">
      <alignment horizontal="center"/>
    </xf>
    <xf numFmtId="0" fontId="6" fillId="3" borderId="4" xfId="2" applyFont="1" applyFill="1" applyBorder="1" applyAlignment="1">
      <alignment horizontal="center"/>
    </xf>
    <xf numFmtId="0" fontId="6" fillId="3" borderId="8" xfId="1" applyNumberFormat="1" applyFont="1" applyFill="1" applyBorder="1" applyAlignment="1">
      <alignment horizontal="center"/>
    </xf>
    <xf numFmtId="0" fontId="6" fillId="3" borderId="6" xfId="1" applyNumberFormat="1" applyFont="1" applyFill="1" applyBorder="1" applyAlignment="1">
      <alignment horizontal="center"/>
    </xf>
    <xf numFmtId="0" fontId="8" fillId="0" borderId="3" xfId="2" applyFont="1" applyBorder="1" applyAlignment="1">
      <alignment horizontal="left"/>
    </xf>
    <xf numFmtId="0" fontId="10" fillId="0" borderId="0" xfId="0" applyFont="1"/>
    <xf numFmtId="165" fontId="0" fillId="0" borderId="7" xfId="0" applyNumberFormat="1" applyBorder="1"/>
    <xf numFmtId="165" fontId="0" fillId="0" borderId="0" xfId="0" applyNumberFormat="1"/>
    <xf numFmtId="9" fontId="0" fillId="0" borderId="7" xfId="1" applyFont="1" applyBorder="1"/>
    <xf numFmtId="9" fontId="0" fillId="0" borderId="0" xfId="1" applyFont="1" applyFill="1"/>
    <xf numFmtId="165" fontId="0" fillId="0" borderId="3" xfId="0" applyNumberFormat="1" applyBorder="1"/>
    <xf numFmtId="9" fontId="0" fillId="0" borderId="3" xfId="1" applyFont="1" applyBorder="1"/>
    <xf numFmtId="0" fontId="9" fillId="0" borderId="0" xfId="0" applyFont="1"/>
    <xf numFmtId="166" fontId="0" fillId="0" borderId="0" xfId="0" applyNumberFormat="1"/>
    <xf numFmtId="0" fontId="26" fillId="0" borderId="0" xfId="0" applyFont="1"/>
    <xf numFmtId="0" fontId="19" fillId="0" borderId="0" xfId="5"/>
    <xf numFmtId="3" fontId="0" fillId="0" borderId="0" xfId="0" applyNumberFormat="1"/>
    <xf numFmtId="0" fontId="27" fillId="0" borderId="0" xfId="0" applyFont="1"/>
    <xf numFmtId="1" fontId="11" fillId="0" borderId="0" xfId="6" applyNumberFormat="1" applyAlignment="1">
      <alignment horizontal="center"/>
    </xf>
    <xf numFmtId="0" fontId="0" fillId="0" borderId="5" xfId="0" applyBorder="1"/>
    <xf numFmtId="0" fontId="0" fillId="0" borderId="8" xfId="0" applyBorder="1"/>
    <xf numFmtId="1" fontId="0" fillId="0" borderId="4" xfId="0" applyNumberFormat="1" applyBorder="1"/>
    <xf numFmtId="1" fontId="0" fillId="0" borderId="7" xfId="0" applyNumberFormat="1" applyBorder="1"/>
    <xf numFmtId="1" fontId="0" fillId="0" borderId="3" xfId="0" applyNumberFormat="1" applyBorder="1"/>
    <xf numFmtId="164" fontId="0" fillId="0" borderId="7" xfId="1" applyNumberFormat="1" applyFont="1" applyBorder="1"/>
    <xf numFmtId="164" fontId="0" fillId="0" borderId="3" xfId="1" applyNumberFormat="1" applyFont="1" applyBorder="1"/>
    <xf numFmtId="0" fontId="10" fillId="0" borderId="1" xfId="0" applyFont="1" applyBorder="1"/>
    <xf numFmtId="165" fontId="0" fillId="0" borderId="8" xfId="0" applyNumberFormat="1" applyBorder="1"/>
    <xf numFmtId="165" fontId="0" fillId="0" borderId="4" xfId="0" applyNumberFormat="1" applyBorder="1"/>
    <xf numFmtId="9" fontId="0" fillId="0" borderId="8" xfId="1" applyFont="1" applyBorder="1"/>
    <xf numFmtId="9" fontId="0" fillId="0" borderId="6" xfId="1" applyFont="1" applyBorder="1"/>
    <xf numFmtId="1" fontId="0" fillId="0" borderId="8" xfId="0" applyNumberFormat="1" applyBorder="1"/>
    <xf numFmtId="1" fontId="0" fillId="0" borderId="6" xfId="0" applyNumberFormat="1" applyBorder="1"/>
    <xf numFmtId="164" fontId="0" fillId="0" borderId="8" xfId="1" applyNumberFormat="1" applyFont="1" applyBorder="1"/>
    <xf numFmtId="164" fontId="0" fillId="0" borderId="9" xfId="1" applyNumberFormat="1" applyFont="1" applyBorder="1"/>
    <xf numFmtId="164" fontId="0" fillId="0" borderId="2" xfId="1" applyNumberFormat="1" applyFont="1" applyBorder="1"/>
    <xf numFmtId="164" fontId="0" fillId="0" borderId="6" xfId="1" applyNumberFormat="1" applyFont="1" applyBorder="1"/>
    <xf numFmtId="164" fontId="9" fillId="0" borderId="2" xfId="1" applyNumberFormat="1" applyFont="1" applyBorder="1"/>
    <xf numFmtId="164" fontId="11" fillId="0" borderId="2" xfId="1" applyNumberFormat="1" applyFont="1" applyBorder="1" applyAlignment="1">
      <alignment horizontal="right" vertical="center"/>
    </xf>
    <xf numFmtId="167" fontId="0" fillId="0" borderId="7" xfId="3" applyNumberFormat="1" applyFont="1" applyBorder="1"/>
    <xf numFmtId="167" fontId="0" fillId="0" borderId="9" xfId="3" applyNumberFormat="1" applyFont="1" applyBorder="1"/>
    <xf numFmtId="167" fontId="0" fillId="0" borderId="3" xfId="3" applyNumberFormat="1" applyFont="1" applyBorder="1"/>
    <xf numFmtId="167" fontId="0" fillId="0" borderId="2" xfId="3" applyNumberFormat="1" applyFont="1" applyBorder="1"/>
    <xf numFmtId="167" fontId="0" fillId="0" borderId="8" xfId="3" applyNumberFormat="1" applyFont="1" applyBorder="1"/>
    <xf numFmtId="167" fontId="0" fillId="0" borderId="6" xfId="3" applyNumberFormat="1" applyFont="1" applyBorder="1"/>
    <xf numFmtId="0" fontId="29" fillId="0" borderId="0" xfId="8" applyFont="1"/>
    <xf numFmtId="0" fontId="1" fillId="0" borderId="0" xfId="8"/>
    <xf numFmtId="0" fontId="28" fillId="0" borderId="0" xfId="8" applyFont="1"/>
    <xf numFmtId="9" fontId="1" fillId="0" borderId="0" xfId="8" applyNumberFormat="1"/>
    <xf numFmtId="9" fontId="8" fillId="0" borderId="0" xfId="9" applyFont="1"/>
    <xf numFmtId="164" fontId="0" fillId="0" borderId="0" xfId="9" applyNumberFormat="1" applyFont="1"/>
    <xf numFmtId="9" fontId="0" fillId="0" borderId="0" xfId="9" applyFont="1"/>
    <xf numFmtId="1" fontId="30" fillId="0" borderId="0" xfId="8" applyNumberFormat="1" applyFont="1"/>
    <xf numFmtId="9" fontId="31" fillId="0" borderId="0" xfId="8" applyNumberFormat="1" applyFont="1"/>
    <xf numFmtId="9" fontId="31" fillId="0" borderId="0" xfId="8" applyNumberFormat="1" applyFont="1" applyAlignment="1">
      <alignment horizontal="left"/>
    </xf>
    <xf numFmtId="1" fontId="32" fillId="0" borderId="0" xfId="8" applyNumberFormat="1" applyFont="1" applyAlignment="1">
      <alignment vertical="center"/>
    </xf>
    <xf numFmtId="9" fontId="32" fillId="0" borderId="0" xfId="8" applyNumberFormat="1" applyFont="1"/>
    <xf numFmtId="1" fontId="31" fillId="0" borderId="11" xfId="8" applyNumberFormat="1" applyFont="1" applyBorder="1" applyAlignment="1">
      <alignment vertical="top"/>
    </xf>
    <xf numFmtId="9" fontId="33" fillId="0" borderId="12" xfId="8" applyNumberFormat="1" applyFont="1" applyBorder="1" applyAlignment="1">
      <alignment vertical="center"/>
    </xf>
    <xf numFmtId="9" fontId="33" fillId="0" borderId="12" xfId="8" applyNumberFormat="1" applyFont="1" applyBorder="1" applyAlignment="1">
      <alignment horizontal="left" vertical="center"/>
    </xf>
    <xf numFmtId="1" fontId="31" fillId="0" borderId="0" xfId="8" applyNumberFormat="1" applyFont="1" applyAlignment="1">
      <alignment vertical="center"/>
    </xf>
    <xf numFmtId="9" fontId="31" fillId="0" borderId="0" xfId="9" applyFont="1" applyAlignment="1">
      <alignment horizontal="left"/>
    </xf>
    <xf numFmtId="1" fontId="31" fillId="0" borderId="0" xfId="8" applyNumberFormat="1" applyFont="1" applyAlignment="1">
      <alignment vertical="top"/>
    </xf>
    <xf numFmtId="9" fontId="31" fillId="0" borderId="13" xfId="8" applyNumberFormat="1" applyFont="1" applyBorder="1" applyAlignment="1">
      <alignment vertical="top"/>
    </xf>
    <xf numFmtId="9" fontId="31" fillId="0" borderId="13" xfId="8" applyNumberFormat="1" applyFont="1" applyBorder="1" applyAlignment="1">
      <alignment horizontal="left" vertical="top"/>
    </xf>
    <xf numFmtId="9" fontId="33" fillId="0" borderId="11" xfId="8" applyNumberFormat="1" applyFont="1" applyBorder="1" applyAlignment="1">
      <alignment vertical="center"/>
    </xf>
    <xf numFmtId="9" fontId="33" fillId="0" borderId="11" xfId="8" applyNumberFormat="1" applyFont="1" applyBorder="1" applyAlignment="1">
      <alignment horizontal="left" vertical="center"/>
    </xf>
    <xf numFmtId="9" fontId="31" fillId="0" borderId="14" xfId="9" applyFont="1" applyBorder="1" applyAlignment="1">
      <alignment horizontal="left"/>
    </xf>
    <xf numFmtId="9" fontId="31" fillId="0" borderId="0" xfId="9" applyFont="1" applyBorder="1" applyAlignment="1">
      <alignment horizontal="left"/>
    </xf>
    <xf numFmtId="9" fontId="31" fillId="0" borderId="13" xfId="8" applyNumberFormat="1" applyFont="1" applyBorder="1" applyAlignment="1">
      <alignment vertical="center"/>
    </xf>
    <xf numFmtId="9" fontId="31" fillId="0" borderId="13" xfId="8" applyNumberFormat="1" applyFont="1" applyBorder="1" applyAlignment="1">
      <alignment horizontal="left" vertical="center"/>
    </xf>
    <xf numFmtId="1" fontId="31" fillId="0" borderId="0" xfId="8" applyNumberFormat="1" applyFont="1"/>
    <xf numFmtId="0" fontId="1" fillId="0" borderId="15" xfId="8" applyBorder="1"/>
    <xf numFmtId="9" fontId="0" fillId="0" borderId="2" xfId="9" applyFont="1" applyBorder="1"/>
    <xf numFmtId="9" fontId="1" fillId="0" borderId="3" xfId="8" applyNumberFormat="1" applyBorder="1"/>
    <xf numFmtId="0" fontId="1" fillId="0" borderId="3" xfId="8" applyBorder="1"/>
    <xf numFmtId="9" fontId="9" fillId="0" borderId="3" xfId="8" applyNumberFormat="1" applyFont="1" applyBorder="1"/>
    <xf numFmtId="0" fontId="35" fillId="0" borderId="0" xfId="0" applyFont="1"/>
    <xf numFmtId="0" fontId="34" fillId="0" borderId="0" xfId="10"/>
    <xf numFmtId="0" fontId="5" fillId="2" borderId="10" xfId="2" applyFont="1" applyFill="1" applyBorder="1"/>
    <xf numFmtId="0" fontId="10" fillId="2" borderId="5" xfId="0" applyFont="1" applyFill="1" applyBorder="1"/>
    <xf numFmtId="1" fontId="7" fillId="3" borderId="7" xfId="2" applyNumberFormat="1" applyFont="1" applyFill="1" applyBorder="1" applyAlignment="1">
      <alignment horizontal="center"/>
    </xf>
    <xf numFmtId="1" fontId="7" fillId="3" borderId="9" xfId="2" applyNumberFormat="1" applyFont="1" applyFill="1" applyBorder="1" applyAlignment="1">
      <alignment horizontal="center"/>
    </xf>
    <xf numFmtId="164" fontId="7" fillId="3" borderId="7" xfId="1" applyNumberFormat="1" applyFont="1" applyFill="1" applyBorder="1" applyAlignment="1">
      <alignment horizontal="center"/>
    </xf>
    <xf numFmtId="164" fontId="7" fillId="3" borderId="9" xfId="1" applyNumberFormat="1" applyFont="1" applyFill="1" applyBorder="1" applyAlignment="1">
      <alignment horizontal="center"/>
    </xf>
    <xf numFmtId="0" fontId="6" fillId="3" borderId="10" xfId="2" applyFont="1" applyFill="1" applyBorder="1"/>
    <xf numFmtId="0" fontId="10" fillId="0" borderId="5" xfId="0" applyFont="1" applyBorder="1"/>
    <xf numFmtId="0" fontId="6" fillId="3" borderId="9" xfId="2" applyFont="1" applyFill="1" applyBorder="1"/>
    <xf numFmtId="0" fontId="10" fillId="0" borderId="6" xfId="0" applyFont="1" applyBorder="1"/>
    <xf numFmtId="0" fontId="5" fillId="2" borderId="5" xfId="2" applyFont="1" applyFill="1" applyBorder="1"/>
  </cellXfs>
  <cellStyles count="11">
    <cellStyle name="Comma" xfId="3" builtinId="3"/>
    <cellStyle name="Hyperlink" xfId="10" builtinId="8"/>
    <cellStyle name="Hyperlink 2" xfId="5" xr:uid="{2DAB688C-C12A-4436-9DE2-8B9E251EF554}"/>
    <cellStyle name="Normal" xfId="0" builtinId="0"/>
    <cellStyle name="Normal 2" xfId="2" xr:uid="{86EC3B4D-2112-4E8E-BDEB-39DE96F0A10A}"/>
    <cellStyle name="Normal 3" xfId="4" xr:uid="{340DA452-9CEE-4AD7-92AA-24B925FB732F}"/>
    <cellStyle name="Normal 4" xfId="7" xr:uid="{B440380A-8B0C-4438-AC28-0BF18384B658}"/>
    <cellStyle name="Normal 40" xfId="6" xr:uid="{D0ED38A7-BBBD-4E65-A0F4-92A1163A318A}"/>
    <cellStyle name="Normal 5" xfId="8" xr:uid="{7225BE48-9B56-4004-B65A-A778D6BB7167}"/>
    <cellStyle name="Percent" xfId="1" builtinId="5"/>
    <cellStyle name="Percent 2" xfId="9" xr:uid="{901C3CF2-1C96-4D09-9BE1-FC1C2E3E2339}"/>
  </cellStyles>
  <dxfs count="0"/>
  <tableStyles count="0" defaultTableStyle="TableStyleMedium2" defaultPivotStyle="PivotStyleLight16"/>
  <colors>
    <mruColors>
      <color rgb="FF3622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E5DFF"/>
            </a:solidFill>
            <a:ln>
              <a:noFill/>
            </a:ln>
            <a:effectLst/>
          </c:spPr>
          <c:invertIfNegative val="0"/>
          <c:dPt>
            <c:idx val="0"/>
            <c:invertIfNegative val="0"/>
            <c:bubble3D val="0"/>
            <c:spPr>
              <a:solidFill>
                <a:srgbClr val="362263"/>
              </a:solidFill>
              <a:ln>
                <a:noFill/>
              </a:ln>
              <a:effectLst/>
            </c:spPr>
            <c:extLst>
              <c:ext xmlns:c16="http://schemas.microsoft.com/office/drawing/2014/chart" uri="{C3380CC4-5D6E-409C-BE32-E72D297353CC}">
                <c16:uniqueId val="{00000000-3E36-402D-B37A-E5581C0D20B2}"/>
              </c:ext>
            </c:extLst>
          </c:dPt>
          <c:cat>
            <c:strRef>
              <c:f>'1 Country &amp; Region'!$A$31:$A$44</c:f>
              <c:strCache>
                <c:ptCount val="14"/>
                <c:pt idx="0">
                  <c:v>UK**</c:v>
                </c:pt>
                <c:pt idx="1">
                  <c:v>Northern Ireland</c:v>
                </c:pt>
                <c:pt idx="2">
                  <c:v>  South West</c:v>
                </c:pt>
                <c:pt idx="3">
                  <c:v>Scotland</c:v>
                </c:pt>
                <c:pt idx="4">
                  <c:v>  South East</c:v>
                </c:pt>
                <c:pt idx="5">
                  <c:v>  East of England</c:v>
                </c:pt>
                <c:pt idx="6">
                  <c:v>  East Midlands</c:v>
                </c:pt>
                <c:pt idx="7">
                  <c:v>England</c:v>
                </c:pt>
                <c:pt idx="8">
                  <c:v>  Yorkshire and the Humber</c:v>
                </c:pt>
                <c:pt idx="9">
                  <c:v>  North East</c:v>
                </c:pt>
                <c:pt idx="10">
                  <c:v>  West Midlands</c:v>
                </c:pt>
                <c:pt idx="11">
                  <c:v>  North West</c:v>
                </c:pt>
                <c:pt idx="12">
                  <c:v>Wales</c:v>
                </c:pt>
                <c:pt idx="13">
                  <c:v>  London</c:v>
                </c:pt>
              </c:strCache>
            </c:strRef>
          </c:cat>
          <c:val>
            <c:numRef>
              <c:f>'1 Country &amp; Region'!$B$31:$B$44</c:f>
              <c:numCache>
                <c:formatCode>0.0%</c:formatCode>
                <c:ptCount val="14"/>
                <c:pt idx="0">
                  <c:v>0.27410759585484962</c:v>
                </c:pt>
                <c:pt idx="1">
                  <c:v>0.18887452498604315</c:v>
                </c:pt>
                <c:pt idx="2">
                  <c:v>0.20976381295425789</c:v>
                </c:pt>
                <c:pt idx="3">
                  <c:v>0.21456710270789148</c:v>
                </c:pt>
                <c:pt idx="4">
                  <c:v>0.23307107356993295</c:v>
                </c:pt>
                <c:pt idx="5">
                  <c:v>0.23757857173879093</c:v>
                </c:pt>
                <c:pt idx="6">
                  <c:v>0.24828797581321704</c:v>
                </c:pt>
                <c:pt idx="7">
                  <c:v>0.28562554498021703</c:v>
                </c:pt>
                <c:pt idx="8">
                  <c:v>0.29378875207362365</c:v>
                </c:pt>
                <c:pt idx="9">
                  <c:v>0.29867929952429351</c:v>
                </c:pt>
                <c:pt idx="10">
                  <c:v>0.31672395759036998</c:v>
                </c:pt>
                <c:pt idx="11">
                  <c:v>0.32053235107327038</c:v>
                </c:pt>
                <c:pt idx="12">
                  <c:v>0.32474017963770935</c:v>
                </c:pt>
                <c:pt idx="13">
                  <c:v>0.37502940367398657</c:v>
                </c:pt>
              </c:numCache>
            </c:numRef>
          </c:val>
          <c:extLst>
            <c:ext xmlns:c16="http://schemas.microsoft.com/office/drawing/2014/chart" uri="{C3380CC4-5D6E-409C-BE32-E72D297353CC}">
              <c16:uniqueId val="{00000001-3E36-402D-B37A-E5581C0D20B2}"/>
            </c:ext>
          </c:extLst>
        </c:ser>
        <c:dLbls>
          <c:showLegendKey val="0"/>
          <c:showVal val="0"/>
          <c:showCatName val="0"/>
          <c:showSerName val="0"/>
          <c:showPercent val="0"/>
          <c:showBubbleSize val="0"/>
        </c:dLbls>
        <c:gapWidth val="66"/>
        <c:overlap val="-27"/>
        <c:axId val="1134034456"/>
        <c:axId val="1134033472"/>
      </c:barChart>
      <c:catAx>
        <c:axId val="113403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4033472"/>
        <c:crosses val="autoZero"/>
        <c:auto val="1"/>
        <c:lblAlgn val="ctr"/>
        <c:lblOffset val="100"/>
        <c:noMultiLvlLbl val="0"/>
      </c:catAx>
      <c:valAx>
        <c:axId val="113403347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4034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Combined Authority rates of child poverty AHC, 2024/25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 Combined Authority'!$E$6</c:f>
              <c:strCache>
                <c:ptCount val="1"/>
                <c:pt idx="0">
                  <c:v>2024/25</c:v>
                </c:pt>
              </c:strCache>
            </c:strRef>
          </c:tx>
          <c:spPr>
            <a:solidFill>
              <a:srgbClr val="362263"/>
            </a:solidFill>
            <a:ln>
              <a:noFill/>
            </a:ln>
            <a:effectLst/>
          </c:spPr>
          <c:invertIfNegative val="0"/>
          <c:dLbls>
            <c:dLbl>
              <c:idx val="0"/>
              <c:tx>
                <c:rich>
                  <a:bodyPr/>
                  <a:lstStyle/>
                  <a:p>
                    <a:fld id="{FA100252-081A-4C8A-8481-07CC7492384D}" type="CELLRANGE">
                      <a:rPr lang="en-US"/>
                      <a:pPr/>
                      <a:t>[CELLRANGE]</a:t>
                    </a:fld>
                    <a:endParaRPr lang="en-US" baseline="0"/>
                  </a:p>
                  <a:p>
                    <a:fld id="{5CBACF16-1032-4659-906C-6D2458A393A8}"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C5-48FA-B134-04EBBC47BEB0}"/>
                </c:ext>
              </c:extLst>
            </c:dLbl>
            <c:dLbl>
              <c:idx val="1"/>
              <c:tx>
                <c:rich>
                  <a:bodyPr/>
                  <a:lstStyle/>
                  <a:p>
                    <a:fld id="{DDE3DF0B-AD82-402F-9D86-70D33F141C46}" type="CELLRANGE">
                      <a:rPr lang="en-US"/>
                      <a:pPr/>
                      <a:t>[CELLRANGE]</a:t>
                    </a:fld>
                    <a:endParaRPr lang="en-US" baseline="0"/>
                  </a:p>
                  <a:p>
                    <a:fld id="{4F7BD225-4AF8-45F1-BDAB-21AC0DC2F26C}"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C5-48FA-B134-04EBBC47BEB0}"/>
                </c:ext>
              </c:extLst>
            </c:dLbl>
            <c:dLbl>
              <c:idx val="2"/>
              <c:tx>
                <c:rich>
                  <a:bodyPr/>
                  <a:lstStyle/>
                  <a:p>
                    <a:fld id="{806A59D6-F371-4BBE-A18F-033CDA0C0F87}" type="CELLRANGE">
                      <a:rPr lang="en-US"/>
                      <a:pPr/>
                      <a:t>[CELLRANGE]</a:t>
                    </a:fld>
                    <a:endParaRPr lang="en-US" baseline="0"/>
                  </a:p>
                  <a:p>
                    <a:fld id="{3A910A9A-AFC8-4AE2-9795-8A37AD665023}"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C5-48FA-B134-04EBBC47BEB0}"/>
                </c:ext>
              </c:extLst>
            </c:dLbl>
            <c:dLbl>
              <c:idx val="3"/>
              <c:tx>
                <c:rich>
                  <a:bodyPr/>
                  <a:lstStyle/>
                  <a:p>
                    <a:fld id="{EBB85FF9-4A7A-475D-96E4-6A12A1B05FBC}" type="CELLRANGE">
                      <a:rPr lang="en-US"/>
                      <a:pPr/>
                      <a:t>[CELLRANGE]</a:t>
                    </a:fld>
                    <a:endParaRPr lang="en-US" baseline="0"/>
                  </a:p>
                  <a:p>
                    <a:fld id="{48C96835-76AF-4854-80D8-63C42CEA66BA}"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C5-48FA-B134-04EBBC47BEB0}"/>
                </c:ext>
              </c:extLst>
            </c:dLbl>
            <c:dLbl>
              <c:idx val="4"/>
              <c:tx>
                <c:rich>
                  <a:bodyPr/>
                  <a:lstStyle/>
                  <a:p>
                    <a:fld id="{E89527FB-FA19-4D6F-BBAB-5928FA947F4D}" type="CELLRANGE">
                      <a:rPr lang="en-US"/>
                      <a:pPr/>
                      <a:t>[CELLRANGE]</a:t>
                    </a:fld>
                    <a:endParaRPr lang="en-US" baseline="0"/>
                  </a:p>
                  <a:p>
                    <a:fld id="{9B833B98-C9EC-4E3A-B737-C1899C02AE42}"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C5-48FA-B134-04EBBC47BEB0}"/>
                </c:ext>
              </c:extLst>
            </c:dLbl>
            <c:dLbl>
              <c:idx val="5"/>
              <c:tx>
                <c:rich>
                  <a:bodyPr/>
                  <a:lstStyle/>
                  <a:p>
                    <a:fld id="{54ED0985-3B25-4604-8E25-6EDAB0AE5936}" type="CELLRANGE">
                      <a:rPr lang="en-US"/>
                      <a:pPr/>
                      <a:t>[CELLRANGE]</a:t>
                    </a:fld>
                    <a:endParaRPr lang="en-US" baseline="0"/>
                  </a:p>
                  <a:p>
                    <a:fld id="{F28B219A-85F0-47F9-9F33-57E7F0087862}"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C5-48FA-B134-04EBBC47BEB0}"/>
                </c:ext>
              </c:extLst>
            </c:dLbl>
            <c:dLbl>
              <c:idx val="6"/>
              <c:tx>
                <c:rich>
                  <a:bodyPr/>
                  <a:lstStyle/>
                  <a:p>
                    <a:fld id="{17A5B6FC-F575-4EF2-B8F1-086A94AD4960}" type="CELLRANGE">
                      <a:rPr lang="en-US"/>
                      <a:pPr/>
                      <a:t>[CELLRANGE]</a:t>
                    </a:fld>
                    <a:endParaRPr lang="en-US" baseline="0"/>
                  </a:p>
                  <a:p>
                    <a:fld id="{AD3860A7-2F08-452F-9ECD-09B935D707AE}"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C5-48FA-B134-04EBBC47BEB0}"/>
                </c:ext>
              </c:extLst>
            </c:dLbl>
            <c:dLbl>
              <c:idx val="7"/>
              <c:tx>
                <c:rich>
                  <a:bodyPr/>
                  <a:lstStyle/>
                  <a:p>
                    <a:fld id="{9EF09F86-3A3C-40EC-9E4B-C6AB9E1FFD8C}" type="CELLRANGE">
                      <a:rPr lang="en-US"/>
                      <a:pPr/>
                      <a:t>[CELLRANGE]</a:t>
                    </a:fld>
                    <a:endParaRPr lang="en-US" baseline="0"/>
                  </a:p>
                  <a:p>
                    <a:fld id="{47E00D25-D483-4D8F-9EDA-267B36BD296C}"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C5-48FA-B134-04EBBC47BEB0}"/>
                </c:ext>
              </c:extLst>
            </c:dLbl>
            <c:dLbl>
              <c:idx val="8"/>
              <c:tx>
                <c:rich>
                  <a:bodyPr/>
                  <a:lstStyle/>
                  <a:p>
                    <a:fld id="{6E412797-7808-4702-B7AC-1EEA421C5720}" type="CELLRANGE">
                      <a:rPr lang="en-US"/>
                      <a:pPr/>
                      <a:t>[CELLRANGE]</a:t>
                    </a:fld>
                    <a:endParaRPr lang="en-US" baseline="0"/>
                  </a:p>
                  <a:p>
                    <a:fld id="{4F7B4212-45E0-441D-82E0-52E19EE68620}"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4C5-48FA-B134-04EBBC47BEB0}"/>
                </c:ext>
              </c:extLst>
            </c:dLbl>
            <c:dLbl>
              <c:idx val="9"/>
              <c:tx>
                <c:rich>
                  <a:bodyPr/>
                  <a:lstStyle/>
                  <a:p>
                    <a:fld id="{D70F7D92-335A-4E52-BA39-FCF7D3019F0A}" type="CELLRANGE">
                      <a:rPr lang="en-US"/>
                      <a:pPr/>
                      <a:t>[CELLRANGE]</a:t>
                    </a:fld>
                    <a:endParaRPr lang="en-US" baseline="0"/>
                  </a:p>
                  <a:p>
                    <a:fld id="{1FDA6008-FD8E-45A2-9B7F-A7D4385F1224}"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C5-48FA-B134-04EBBC47BEB0}"/>
                </c:ext>
              </c:extLst>
            </c:dLbl>
            <c:dLbl>
              <c:idx val="10"/>
              <c:tx>
                <c:rich>
                  <a:bodyPr/>
                  <a:lstStyle/>
                  <a:p>
                    <a:fld id="{1D781219-B53A-4066-94C5-205002A308D0}" type="CELLRANGE">
                      <a:rPr lang="en-US"/>
                      <a:pPr/>
                      <a:t>[CELLRANGE]</a:t>
                    </a:fld>
                    <a:endParaRPr lang="en-US" baseline="0"/>
                  </a:p>
                  <a:p>
                    <a:fld id="{1FF0F69A-CF59-4CFD-A2B2-7E0636324C07}"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C5-48FA-B134-04EBBC47BEB0}"/>
                </c:ext>
              </c:extLst>
            </c:dLbl>
            <c:dLbl>
              <c:idx val="11"/>
              <c:tx>
                <c:rich>
                  <a:bodyPr/>
                  <a:lstStyle/>
                  <a:p>
                    <a:fld id="{8C9EDDA1-FDB3-489D-916B-C3C539CE51F2}" type="CELLRANGE">
                      <a:rPr lang="en-US"/>
                      <a:pPr/>
                      <a:t>[CELLRANGE]</a:t>
                    </a:fld>
                    <a:endParaRPr lang="en-US" baseline="0"/>
                  </a:p>
                  <a:p>
                    <a:fld id="{FA18BD08-DC0C-4130-AA6C-412E9CD25A52}"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C5-48FA-B134-04EBBC47BEB0}"/>
                </c:ext>
              </c:extLst>
            </c:dLbl>
            <c:dLbl>
              <c:idx val="12"/>
              <c:tx>
                <c:rich>
                  <a:bodyPr/>
                  <a:lstStyle/>
                  <a:p>
                    <a:fld id="{369E4188-F5B0-4C0F-B22C-7F46F233E5EA}" type="CELLRANGE">
                      <a:rPr lang="en-US"/>
                      <a:pPr/>
                      <a:t>[CELLRANGE]</a:t>
                    </a:fld>
                    <a:endParaRPr lang="en-US" baseline="0"/>
                  </a:p>
                  <a:p>
                    <a:fld id="{03B7B6D2-923A-49BC-9D3E-8D9F6F960597}"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C5-48FA-B134-04EBBC47BEB0}"/>
                </c:ext>
              </c:extLst>
            </c:dLbl>
            <c:dLbl>
              <c:idx val="13"/>
              <c:tx>
                <c:rich>
                  <a:bodyPr/>
                  <a:lstStyle/>
                  <a:p>
                    <a:fld id="{5AE0F84D-870B-4758-9B82-D843CB2BB653}" type="CELLRANGE">
                      <a:rPr lang="en-US"/>
                      <a:pPr/>
                      <a:t>[CELLRANGE]</a:t>
                    </a:fld>
                    <a:endParaRPr lang="en-US" baseline="0"/>
                  </a:p>
                  <a:p>
                    <a:fld id="{BDC43182-29D7-43A5-8749-67C1E7B15A73}"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C5-48FA-B134-04EBBC47BEB0}"/>
                </c:ext>
              </c:extLst>
            </c:dLbl>
            <c:dLbl>
              <c:idx val="14"/>
              <c:tx>
                <c:rich>
                  <a:bodyPr/>
                  <a:lstStyle/>
                  <a:p>
                    <a:fld id="{FC5F96E7-9DF7-4B61-99F3-C1D39331D5DA}" type="CELLRANGE">
                      <a:rPr lang="en-US"/>
                      <a:pPr/>
                      <a:t>[CELLRANGE]</a:t>
                    </a:fld>
                    <a:endParaRPr lang="en-US" baseline="0"/>
                  </a:p>
                  <a:p>
                    <a:fld id="{AFBC8500-AAAE-4849-86B9-D673D53500DF}" type="VALUE">
                      <a:rPr lang="en-US"/>
                      <a:pPr/>
                      <a:t>[VALUE]</a:t>
                    </a:fld>
                    <a:endParaRPr lang="en-GB"/>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C5-48FA-B134-04EBBC47BEB0}"/>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Combined Authority'!$A$7:$A$21</c:f>
              <c:strCache>
                <c:ptCount val="15"/>
                <c:pt idx="0">
                  <c:v>York and North Yorkshire</c:v>
                </c:pt>
                <c:pt idx="1">
                  <c:v>West of England</c:v>
                </c:pt>
                <c:pt idx="2">
                  <c:v>Cambridgeshire and Peterborough</c:v>
                </c:pt>
                <c:pt idx="3">
                  <c:v>Devon and Torbay</c:v>
                </c:pt>
                <c:pt idx="4">
                  <c:v>East Midlands</c:v>
                </c:pt>
                <c:pt idx="5">
                  <c:v>North East</c:v>
                </c:pt>
                <c:pt idx="6">
                  <c:v>Liverpool City Region</c:v>
                </c:pt>
                <c:pt idx="7">
                  <c:v>Greater Lincolnshire</c:v>
                </c:pt>
                <c:pt idx="8">
                  <c:v>Hull and East Yorkshire</c:v>
                </c:pt>
                <c:pt idx="9">
                  <c:v>Lancashire</c:v>
                </c:pt>
                <c:pt idx="10">
                  <c:v>Tees Valley</c:v>
                </c:pt>
                <c:pt idx="11">
                  <c:v>South Yorkshire</c:v>
                </c:pt>
                <c:pt idx="12">
                  <c:v>Greater Manchester</c:v>
                </c:pt>
                <c:pt idx="13">
                  <c:v>West Yorkshire</c:v>
                </c:pt>
                <c:pt idx="14">
                  <c:v>West Midlands</c:v>
                </c:pt>
              </c:strCache>
            </c:strRef>
          </c:cat>
          <c:val>
            <c:numRef>
              <c:f>'4 Combined Authority'!$E$7:$E$21</c:f>
              <c:numCache>
                <c:formatCode>0.0%</c:formatCode>
                <c:ptCount val="15"/>
                <c:pt idx="0">
                  <c:v>0.1926142523400162</c:v>
                </c:pt>
                <c:pt idx="1">
                  <c:v>0.21206746693603326</c:v>
                </c:pt>
                <c:pt idx="2">
                  <c:v>0.23255984229794424</c:v>
                </c:pt>
                <c:pt idx="3">
                  <c:v>0.24473429506383371</c:v>
                </c:pt>
                <c:pt idx="4">
                  <c:v>0.26985043256884467</c:v>
                </c:pt>
                <c:pt idx="5">
                  <c:v>0.28026725566626709</c:v>
                </c:pt>
                <c:pt idx="6">
                  <c:v>0.28805657744513508</c:v>
                </c:pt>
                <c:pt idx="7">
                  <c:v>0.29089096965405092</c:v>
                </c:pt>
                <c:pt idx="8">
                  <c:v>0.29400610405793437</c:v>
                </c:pt>
                <c:pt idx="9">
                  <c:v>0.30620497612945718</c:v>
                </c:pt>
                <c:pt idx="10">
                  <c:v>0.31274499575216491</c:v>
                </c:pt>
                <c:pt idx="11">
                  <c:v>0.32091221145750393</c:v>
                </c:pt>
                <c:pt idx="12">
                  <c:v>0.32597807426543518</c:v>
                </c:pt>
                <c:pt idx="13">
                  <c:v>0.33214424955331173</c:v>
                </c:pt>
                <c:pt idx="14">
                  <c:v>0.38442897646020119</c:v>
                </c:pt>
              </c:numCache>
            </c:numRef>
          </c:val>
          <c:extLst>
            <c:ext xmlns:c15="http://schemas.microsoft.com/office/drawing/2012/chart" uri="{02D57815-91ED-43cb-92C2-25804820EDAC}">
              <c15:datalabelsRange>
                <c15:f>'4 Combined Authority'!$C$7:$C$21</c15:f>
                <c15:dlblRangeCache>
                  <c:ptCount val="15"/>
                  <c:pt idx="0">
                    <c:v> 25,200 </c:v>
                  </c:pt>
                  <c:pt idx="1">
                    <c:v> 36,100 </c:v>
                  </c:pt>
                  <c:pt idx="2">
                    <c:v> 41,300 </c:v>
                  </c:pt>
                  <c:pt idx="3">
                    <c:v> 37,200 </c:v>
                  </c:pt>
                  <c:pt idx="4">
                    <c:v> 109,400 </c:v>
                  </c:pt>
                  <c:pt idx="5">
                    <c:v> 96,600 </c:v>
                  </c:pt>
                  <c:pt idx="6">
                    <c:v> 81,700 </c:v>
                  </c:pt>
                  <c:pt idx="7">
                    <c:v> 55,500 </c:v>
                  </c:pt>
                  <c:pt idx="8">
                    <c:v> 32,600 </c:v>
                  </c:pt>
                  <c:pt idx="9">
                    <c:v> 89,700 </c:v>
                  </c:pt>
                  <c:pt idx="10">
                    <c:v> 42,000 </c:v>
                  </c:pt>
                  <c:pt idx="11">
                    <c:v> 84,200 </c:v>
                  </c:pt>
                  <c:pt idx="12">
                    <c:v> 197,900 </c:v>
                  </c:pt>
                  <c:pt idx="13">
                    <c:v> 159,300 </c:v>
                  </c:pt>
                  <c:pt idx="14">
                    <c:v> 247,300 </c:v>
                  </c:pt>
                </c15:dlblRangeCache>
              </c15:datalabelsRange>
            </c:ext>
            <c:ext xmlns:c16="http://schemas.microsoft.com/office/drawing/2014/chart" uri="{C3380CC4-5D6E-409C-BE32-E72D297353CC}">
              <c16:uniqueId val="{0000000F-44C5-48FA-B134-04EBBC47BEB0}"/>
            </c:ext>
          </c:extLst>
        </c:ser>
        <c:dLbls>
          <c:showLegendKey val="0"/>
          <c:showVal val="0"/>
          <c:showCatName val="0"/>
          <c:showSerName val="0"/>
          <c:showPercent val="0"/>
          <c:showBubbleSize val="0"/>
        </c:dLbls>
        <c:gapWidth val="219"/>
        <c:overlap val="-27"/>
        <c:axId val="960501696"/>
        <c:axId val="960502416"/>
      </c:barChart>
      <c:catAx>
        <c:axId val="960501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Combined Authority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502416"/>
        <c:crosses val="autoZero"/>
        <c:auto val="1"/>
        <c:lblAlgn val="ctr"/>
        <c:lblOffset val="100"/>
        <c:noMultiLvlLbl val="0"/>
      </c:catAx>
      <c:valAx>
        <c:axId val="960502416"/>
        <c:scaling>
          <c:orientation val="minMax"/>
          <c:max val="0.45"/>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Estimated % children in poverty after housing costs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0501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aseline="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7030A0"/>
            </a:solidFill>
            <a:ln>
              <a:solidFill>
                <a:schemeClr val="tx1"/>
              </a:solidFill>
            </a:ln>
            <a:effectLst/>
          </c:spPr>
          <c:invertIfNegative val="0"/>
          <c:dPt>
            <c:idx val="0"/>
            <c:invertIfNegative val="0"/>
            <c:bubble3D val="0"/>
            <c:spPr>
              <a:solidFill>
                <a:srgbClr val="362263"/>
              </a:solidFill>
              <a:ln>
                <a:solidFill>
                  <a:schemeClr val="tx1"/>
                </a:solidFill>
              </a:ln>
              <a:effectLst/>
            </c:spPr>
            <c:extLst>
              <c:ext xmlns:c16="http://schemas.microsoft.com/office/drawing/2014/chart" uri="{C3380CC4-5D6E-409C-BE32-E72D297353CC}">
                <c16:uniqueId val="{00000001-A794-4040-AB36-1F28CE14D17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percent above 25%'!$B$4:$B$18</c:f>
              <c:strCache>
                <c:ptCount val="15"/>
                <c:pt idx="0">
                  <c:v>UK</c:v>
                </c:pt>
                <c:pt idx="2">
                  <c:v>Scotland</c:v>
                </c:pt>
                <c:pt idx="3">
                  <c:v>Northern Ireland</c:v>
                </c:pt>
                <c:pt idx="4">
                  <c:v>South East</c:v>
                </c:pt>
                <c:pt idx="5">
                  <c:v>South West</c:v>
                </c:pt>
                <c:pt idx="6">
                  <c:v>East of England</c:v>
                </c:pt>
                <c:pt idx="7">
                  <c:v>East Midlands</c:v>
                </c:pt>
                <c:pt idx="8">
                  <c:v>England</c:v>
                </c:pt>
                <c:pt idx="9">
                  <c:v>North West</c:v>
                </c:pt>
                <c:pt idx="10">
                  <c:v>Wales</c:v>
                </c:pt>
                <c:pt idx="11">
                  <c:v>London</c:v>
                </c:pt>
                <c:pt idx="12">
                  <c:v>Yorks &amp; Humber</c:v>
                </c:pt>
                <c:pt idx="13">
                  <c:v>West Midlands</c:v>
                </c:pt>
                <c:pt idx="14">
                  <c:v>North East</c:v>
                </c:pt>
              </c:strCache>
            </c:strRef>
          </c:cat>
          <c:val>
            <c:numRef>
              <c:f>'5 percent above 25%'!$C$4:$C$18</c:f>
              <c:numCache>
                <c:formatCode>General</c:formatCode>
                <c:ptCount val="15"/>
                <c:pt idx="0" formatCode="0%">
                  <c:v>0.44307692307692309</c:v>
                </c:pt>
                <c:pt idx="2" formatCode="0%">
                  <c:v>1.7543859649122806E-2</c:v>
                </c:pt>
                <c:pt idx="3" formatCode="0%">
                  <c:v>5.5555555555555552E-2</c:v>
                </c:pt>
                <c:pt idx="4" formatCode="0%">
                  <c:v>0.27472527472527475</c:v>
                </c:pt>
                <c:pt idx="5" formatCode="0%">
                  <c:v>0.34482758620689657</c:v>
                </c:pt>
                <c:pt idx="6" formatCode="0%">
                  <c:v>0.40425531914893614</c:v>
                </c:pt>
                <c:pt idx="7" formatCode="0%">
                  <c:v>0.46808510638297873</c:v>
                </c:pt>
                <c:pt idx="8" formatCode="0%">
                  <c:v>0.48987108655616945</c:v>
                </c:pt>
                <c:pt idx="9" formatCode="0%">
                  <c:v>0.58904109589041098</c:v>
                </c:pt>
                <c:pt idx="10" formatCode="0%">
                  <c:v>0.625</c:v>
                </c:pt>
                <c:pt idx="11" formatCode="0%">
                  <c:v>0.62666666666666671</c:v>
                </c:pt>
                <c:pt idx="12" formatCode="0%">
                  <c:v>0.62962962962962965</c:v>
                </c:pt>
                <c:pt idx="13" formatCode="0%">
                  <c:v>0.64912280701754388</c:v>
                </c:pt>
                <c:pt idx="14" formatCode="0%">
                  <c:v>0.70370370370370372</c:v>
                </c:pt>
              </c:numCache>
            </c:numRef>
          </c:val>
          <c:extLst>
            <c:ext xmlns:c16="http://schemas.microsoft.com/office/drawing/2014/chart" uri="{C3380CC4-5D6E-409C-BE32-E72D297353CC}">
              <c16:uniqueId val="{00000002-A794-4040-AB36-1F28CE14D17E}"/>
            </c:ext>
          </c:extLst>
        </c:ser>
        <c:dLbls>
          <c:showLegendKey val="0"/>
          <c:showVal val="1"/>
          <c:showCatName val="0"/>
          <c:showSerName val="0"/>
          <c:showPercent val="0"/>
          <c:showBubbleSize val="0"/>
        </c:dLbls>
        <c:gapWidth val="119"/>
        <c:overlap val="-27"/>
        <c:axId val="733703056"/>
        <c:axId val="733702696"/>
      </c:barChart>
      <c:catAx>
        <c:axId val="73370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3702696"/>
        <c:crosses val="autoZero"/>
        <c:auto val="1"/>
        <c:lblAlgn val="ctr"/>
        <c:lblOffset val="100"/>
        <c:noMultiLvlLbl val="0"/>
      </c:catAx>
      <c:valAx>
        <c:axId val="733702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Perentage of constituencies with</a:t>
                </a:r>
                <a:r>
                  <a:rPr lang="en-GB" baseline="0"/>
                  <a:t> a child poverty rate of at least 25%</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3703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7030A0"/>
            </a:solidFill>
            <a:ln>
              <a:solidFill>
                <a:schemeClr val="tx1"/>
              </a:solidFill>
            </a:ln>
            <a:effectLst/>
          </c:spPr>
          <c:invertIfNegative val="0"/>
          <c:dPt>
            <c:idx val="0"/>
            <c:invertIfNegative val="0"/>
            <c:bubble3D val="0"/>
            <c:spPr>
              <a:solidFill>
                <a:srgbClr val="362263"/>
              </a:solidFill>
              <a:ln>
                <a:solidFill>
                  <a:schemeClr val="tx1"/>
                </a:solidFill>
              </a:ln>
              <a:effectLst/>
            </c:spPr>
            <c:extLst>
              <c:ext xmlns:c16="http://schemas.microsoft.com/office/drawing/2014/chart" uri="{C3380CC4-5D6E-409C-BE32-E72D297353CC}">
                <c16:uniqueId val="{00000001-774C-451C-AB7A-7765F87AFBAA}"/>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percent above 25%'!$B$27:$B$41</c:f>
              <c:strCache>
                <c:ptCount val="15"/>
                <c:pt idx="0">
                  <c:v>UK</c:v>
                </c:pt>
                <c:pt idx="2">
                  <c:v>Scotland</c:v>
                </c:pt>
                <c:pt idx="3">
                  <c:v>Northern Ireland</c:v>
                </c:pt>
                <c:pt idx="4">
                  <c:v>South West</c:v>
                </c:pt>
                <c:pt idx="5">
                  <c:v>South East</c:v>
                </c:pt>
                <c:pt idx="6">
                  <c:v>East of England</c:v>
                </c:pt>
                <c:pt idx="7">
                  <c:v>East Midlands</c:v>
                </c:pt>
                <c:pt idx="8">
                  <c:v>England</c:v>
                </c:pt>
                <c:pt idx="9">
                  <c:v>West Midlands</c:v>
                </c:pt>
                <c:pt idx="10">
                  <c:v>North West</c:v>
                </c:pt>
                <c:pt idx="11">
                  <c:v>London</c:v>
                </c:pt>
                <c:pt idx="12">
                  <c:v>Wales</c:v>
                </c:pt>
                <c:pt idx="13">
                  <c:v>Yorkshire and The Humber</c:v>
                </c:pt>
                <c:pt idx="14">
                  <c:v>North East</c:v>
                </c:pt>
              </c:strCache>
            </c:strRef>
          </c:cat>
          <c:val>
            <c:numRef>
              <c:f>'5 percent above 25%'!$C$27:$C$41</c:f>
              <c:numCache>
                <c:formatCode>0%</c:formatCode>
                <c:ptCount val="15"/>
                <c:pt idx="0">
                  <c:v>0.42105263157894735</c:v>
                </c:pt>
                <c:pt idx="2">
                  <c:v>0</c:v>
                </c:pt>
                <c:pt idx="3">
                  <c:v>0</c:v>
                </c:pt>
                <c:pt idx="4">
                  <c:v>0.29629629629629628</c:v>
                </c:pt>
                <c:pt idx="5">
                  <c:v>0.296875</c:v>
                </c:pt>
                <c:pt idx="6">
                  <c:v>0.33333333333333331</c:v>
                </c:pt>
                <c:pt idx="7">
                  <c:v>0.4</c:v>
                </c:pt>
                <c:pt idx="8">
                  <c:v>0.45608108108108109</c:v>
                </c:pt>
                <c:pt idx="9">
                  <c:v>0.5</c:v>
                </c:pt>
                <c:pt idx="10">
                  <c:v>0.5714285714285714</c:v>
                </c:pt>
                <c:pt idx="11">
                  <c:v>0.66666666666666663</c:v>
                </c:pt>
                <c:pt idx="12">
                  <c:v>0.77272727272727271</c:v>
                </c:pt>
                <c:pt idx="13">
                  <c:v>0.8</c:v>
                </c:pt>
                <c:pt idx="14">
                  <c:v>0.83333333333333337</c:v>
                </c:pt>
              </c:numCache>
            </c:numRef>
          </c:val>
          <c:extLst>
            <c:ext xmlns:c16="http://schemas.microsoft.com/office/drawing/2014/chart" uri="{C3380CC4-5D6E-409C-BE32-E72D297353CC}">
              <c16:uniqueId val="{00000002-774C-451C-AB7A-7765F87AFBAA}"/>
            </c:ext>
          </c:extLst>
        </c:ser>
        <c:dLbls>
          <c:showLegendKey val="0"/>
          <c:showVal val="1"/>
          <c:showCatName val="0"/>
          <c:showSerName val="0"/>
          <c:showPercent val="0"/>
          <c:showBubbleSize val="0"/>
        </c:dLbls>
        <c:gapWidth val="119"/>
        <c:overlap val="-27"/>
        <c:axId val="733703056"/>
        <c:axId val="733702696"/>
      </c:barChart>
      <c:catAx>
        <c:axId val="73370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3702696"/>
        <c:crosses val="autoZero"/>
        <c:auto val="1"/>
        <c:lblAlgn val="ctr"/>
        <c:lblOffset val="100"/>
        <c:noMultiLvlLbl val="0"/>
      </c:catAx>
      <c:valAx>
        <c:axId val="73370269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sz="1000" b="0" i="0" u="none" strike="noStrike" kern="1200" baseline="0">
                    <a:solidFill>
                      <a:sysClr val="windowText" lastClr="000000"/>
                    </a:solidFill>
                  </a:rPr>
                  <a:t>Perentage of local authorities with a child poverty rate of at least 25%</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3703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180975</xdr:colOff>
      <xdr:row>29</xdr:row>
      <xdr:rowOff>133350</xdr:rowOff>
    </xdr:from>
    <xdr:to>
      <xdr:col>11</xdr:col>
      <xdr:colOff>428625</xdr:colOff>
      <xdr:row>45</xdr:row>
      <xdr:rowOff>133350</xdr:rowOff>
    </xdr:to>
    <xdr:graphicFrame macro="">
      <xdr:nvGraphicFramePr>
        <xdr:cNvPr id="2" name="Chart 1">
          <a:extLst>
            <a:ext uri="{FF2B5EF4-FFF2-40B4-BE49-F238E27FC236}">
              <a16:creationId xmlns:a16="http://schemas.microsoft.com/office/drawing/2014/main" id="{69AB5E04-2466-4CC8-97EF-E3D6F9C74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723900</xdr:colOff>
      <xdr:row>0</xdr:row>
      <xdr:rowOff>0</xdr:rowOff>
    </xdr:from>
    <xdr:to>
      <xdr:col>18</xdr:col>
      <xdr:colOff>142875</xdr:colOff>
      <xdr:row>37</xdr:row>
      <xdr:rowOff>123825</xdr:rowOff>
    </xdr:to>
    <xdr:graphicFrame macro="">
      <xdr:nvGraphicFramePr>
        <xdr:cNvPr id="2" name="Chart 1">
          <a:extLst>
            <a:ext uri="{FF2B5EF4-FFF2-40B4-BE49-F238E27FC236}">
              <a16:creationId xmlns:a16="http://schemas.microsoft.com/office/drawing/2014/main" id="{23D86DBF-9B39-A825-6F75-D6FE533C6A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609598</xdr:colOff>
      <xdr:row>5</xdr:row>
      <xdr:rowOff>123824</xdr:rowOff>
    </xdr:from>
    <xdr:to>
      <xdr:col>17</xdr:col>
      <xdr:colOff>190499</xdr:colOff>
      <xdr:row>26</xdr:row>
      <xdr:rowOff>95249</xdr:rowOff>
    </xdr:to>
    <xdr:graphicFrame macro="">
      <xdr:nvGraphicFramePr>
        <xdr:cNvPr id="2" name="Chart 1">
          <a:extLst>
            <a:ext uri="{FF2B5EF4-FFF2-40B4-BE49-F238E27FC236}">
              <a16:creationId xmlns:a16="http://schemas.microsoft.com/office/drawing/2014/main" id="{441214A0-6225-4222-A55A-1D43ADB9A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0</xdr:rowOff>
    </xdr:from>
    <xdr:to>
      <xdr:col>17</xdr:col>
      <xdr:colOff>190501</xdr:colOff>
      <xdr:row>48</xdr:row>
      <xdr:rowOff>161925</xdr:rowOff>
    </xdr:to>
    <xdr:graphicFrame macro="">
      <xdr:nvGraphicFramePr>
        <xdr:cNvPr id="3" name="Chart 2">
          <a:extLst>
            <a:ext uri="{FF2B5EF4-FFF2-40B4-BE49-F238E27FC236}">
              <a16:creationId xmlns:a16="http://schemas.microsoft.com/office/drawing/2014/main" id="{F45549D9-145E-446B-B66A-027BEA8D1C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lboro.ac.uk/research/crsp/" TargetMode="External"/><Relationship Id="rId2" Type="http://schemas.openxmlformats.org/officeDocument/2006/relationships/hyperlink" Target="https://www.gov.uk/government/collections/households-below-average-income-hbai--2" TargetMode="External"/><Relationship Id="rId1" Type="http://schemas.openxmlformats.org/officeDocument/2006/relationships/hyperlink" Target="https://www.gov.uk/government/collections/children-in-low-income-families-local-area-statistics" TargetMode="External"/><Relationship Id="rId4" Type="http://schemas.openxmlformats.org/officeDocument/2006/relationships/hyperlink" Target="https://endchildpoverty.org.uk/"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statistics/households-below-average-income-for-financial-years-ending-1995-to-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513A5-376C-4441-9DF5-BBE7D64783F6}">
  <dimension ref="A1:A22"/>
  <sheetViews>
    <sheetView zoomScaleNormal="100" workbookViewId="0">
      <selection activeCell="A24" sqref="A24"/>
    </sheetView>
  </sheetViews>
  <sheetFormatPr defaultColWidth="9.1796875" defaultRowHeight="13" x14ac:dyDescent="0.3"/>
  <cols>
    <col min="1" max="1" width="132.54296875" style="21" customWidth="1"/>
    <col min="2" max="16384" width="9.1796875" style="21"/>
  </cols>
  <sheetData>
    <row r="1" spans="1:1" ht="16" x14ac:dyDescent="0.3">
      <c r="A1" s="20"/>
    </row>
    <row r="2" spans="1:1" ht="18.5" x14ac:dyDescent="0.3">
      <c r="A2" s="22" t="s">
        <v>1944</v>
      </c>
    </row>
    <row r="3" spans="1:1" ht="18.5" x14ac:dyDescent="0.3">
      <c r="A3" s="22"/>
    </row>
    <row r="4" spans="1:1" ht="16" x14ac:dyDescent="0.3">
      <c r="A4" s="23" t="s">
        <v>1945</v>
      </c>
    </row>
    <row r="5" spans="1:1" ht="16" x14ac:dyDescent="0.3">
      <c r="A5" s="24"/>
    </row>
    <row r="6" spans="1:1" ht="18" x14ac:dyDescent="0.3">
      <c r="A6" s="25" t="s">
        <v>1946</v>
      </c>
    </row>
    <row r="7" spans="1:1" ht="16" x14ac:dyDescent="0.3">
      <c r="A7" s="26" t="s">
        <v>1947</v>
      </c>
    </row>
    <row r="8" spans="1:1" ht="16" x14ac:dyDescent="0.3">
      <c r="A8" s="20"/>
    </row>
    <row r="9" spans="1:1" ht="18" x14ac:dyDescent="0.4">
      <c r="A9" s="27" t="s">
        <v>1948</v>
      </c>
    </row>
    <row r="10" spans="1:1" ht="16" x14ac:dyDescent="0.4">
      <c r="A10" s="28" t="s">
        <v>1949</v>
      </c>
    </row>
    <row r="12" spans="1:1" ht="16" x14ac:dyDescent="0.4">
      <c r="A12" s="29" t="s">
        <v>1950</v>
      </c>
    </row>
    <row r="14" spans="1:1" ht="112" x14ac:dyDescent="0.4">
      <c r="A14" s="30" t="s">
        <v>1951</v>
      </c>
    </row>
    <row r="16" spans="1:1" ht="112" x14ac:dyDescent="0.3">
      <c r="A16" s="31" t="s">
        <v>1952</v>
      </c>
    </row>
    <row r="17" spans="1:1" ht="16" x14ac:dyDescent="0.3">
      <c r="A17" s="31"/>
    </row>
    <row r="18" spans="1:1" ht="64" x14ac:dyDescent="0.3">
      <c r="A18" s="31" t="s">
        <v>1953</v>
      </c>
    </row>
    <row r="20" spans="1:1" ht="14.5" x14ac:dyDescent="0.35">
      <c r="A20" s="114" t="s">
        <v>1998</v>
      </c>
    </row>
    <row r="21" spans="1:1" x14ac:dyDescent="0.3">
      <c r="A21" s="115" t="s">
        <v>2000</v>
      </c>
    </row>
    <row r="22" spans="1:1" x14ac:dyDescent="0.3">
      <c r="A22" s="115" t="s">
        <v>1999</v>
      </c>
    </row>
  </sheetData>
  <hyperlinks>
    <hyperlink ref="A10" r:id="rId1" xr:uid="{BED13874-AC45-4299-B599-F54130AD831F}"/>
    <hyperlink ref="A7" r:id="rId2" xr:uid="{6C1EDE96-E6C8-41DA-8A41-C902E6E35033}"/>
    <hyperlink ref="A22" r:id="rId3" xr:uid="{6B9DD3C4-A2D3-4CD4-AB9D-3EA4B38533AB}"/>
    <hyperlink ref="A21" r:id="rId4" xr:uid="{9707B867-2279-40D5-8B0C-7E5D9867CB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EB67-B4E0-484C-AFD3-419F7EEDD088}">
  <dimension ref="A2:B13"/>
  <sheetViews>
    <sheetView tabSelected="1" workbookViewId="0">
      <selection activeCell="J23" sqref="J23"/>
    </sheetView>
  </sheetViews>
  <sheetFormatPr defaultRowHeight="12.5" x14ac:dyDescent="0.25"/>
  <sheetData>
    <row r="2" spans="1:2" ht="18.5" x14ac:dyDescent="0.25">
      <c r="A2" s="22" t="s">
        <v>1944</v>
      </c>
    </row>
    <row r="6" spans="1:2" ht="13" x14ac:dyDescent="0.3">
      <c r="A6">
        <v>1</v>
      </c>
      <c r="B6" s="32" t="s">
        <v>1954</v>
      </c>
    </row>
    <row r="7" spans="1:2" ht="13" x14ac:dyDescent="0.3">
      <c r="A7">
        <v>2</v>
      </c>
      <c r="B7" s="32" t="s">
        <v>1975</v>
      </c>
    </row>
    <row r="8" spans="1:2" ht="13" x14ac:dyDescent="0.3">
      <c r="A8">
        <v>3</v>
      </c>
      <c r="B8" s="32" t="s">
        <v>1976</v>
      </c>
    </row>
    <row r="9" spans="1:2" ht="13" x14ac:dyDescent="0.3">
      <c r="A9">
        <v>4</v>
      </c>
      <c r="B9" s="32" t="s">
        <v>1977</v>
      </c>
    </row>
    <row r="10" spans="1:2" ht="13" x14ac:dyDescent="0.3">
      <c r="A10">
        <v>5</v>
      </c>
      <c r="B10" s="32" t="s">
        <v>1995</v>
      </c>
    </row>
    <row r="11" spans="1:2" ht="13" x14ac:dyDescent="0.3">
      <c r="A11">
        <v>6</v>
      </c>
      <c r="B11" s="32" t="s">
        <v>1996</v>
      </c>
    </row>
    <row r="12" spans="1:2" ht="13" x14ac:dyDescent="0.3">
      <c r="A12">
        <v>7</v>
      </c>
      <c r="B12" s="32" t="s">
        <v>1997</v>
      </c>
    </row>
    <row r="13" spans="1:2" ht="13" x14ac:dyDescent="0.3">
      <c r="B13" s="32"/>
    </row>
  </sheetData>
  <hyperlinks>
    <hyperlink ref="B6" location="'1 Country &amp; Region'!A1" display="National and Regional Child Poverty Indicators, 2023/24 and 2024/25" xr:uid="{B2AC12BE-75E6-4048-9029-DD3B61272F19}"/>
    <hyperlink ref="B7" location="'2 Local Authority'!A1" display="Local Authority Child Poverty Indicators, 2023/24 and 2024/25" xr:uid="{AE56D1A8-E2AF-4848-A97C-DCAD3EA7E516}"/>
    <hyperlink ref="B8" location="'3 Constituency '!A1" display="Constituency Child Poverty Indicators, 2023/24 and 2024/25" xr:uid="{88F5ECC0-5793-4842-BBD5-C949213DBF3A}"/>
    <hyperlink ref="B9" location="'4 Combined Authority'!A1" display="Combined Authority Child Poverty Indicators, 2023/24 and 2024/25" xr:uid="{EFFCC828-6259-41CF-A665-3EA0C13B070A}"/>
    <hyperlink ref="B10" location="'5 percent above 25%'!A1" display="Percent above 25% in poverty " xr:uid="{B4840CD8-D19A-4B83-9412-05E5B0DDFAB3}"/>
    <hyperlink ref="B11" location="'6 constituency table'!A1" display="'6 constituency table'!A1" xr:uid="{BF071A38-F5F3-496A-BDCF-953A87FF3D0C}"/>
    <hyperlink ref="B12" location="'7 LAD table'!A1" display="'7 LAD table'!A1" xr:uid="{FA99FCE4-B787-4D2C-9B38-B9F5EC295F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1774D-F3E8-46B7-ADD5-246B7D831CDB}">
  <dimension ref="A1:N76"/>
  <sheetViews>
    <sheetView topLeftCell="A11" zoomScaleNormal="100" workbookViewId="0">
      <selection activeCell="R29" sqref="R29"/>
    </sheetView>
  </sheetViews>
  <sheetFormatPr defaultRowHeight="12.5" x14ac:dyDescent="0.25"/>
  <cols>
    <col min="1" max="1" width="25.81640625" customWidth="1"/>
    <col min="2" max="5" width="10.54296875" customWidth="1"/>
    <col min="6" max="7" width="7.81640625" customWidth="1"/>
    <col min="8" max="12" width="7.81640625" bestFit="1" customWidth="1"/>
    <col min="13" max="14" width="7.81640625" customWidth="1"/>
    <col min="15" max="15" width="9.1796875" bestFit="1" customWidth="1"/>
    <col min="16" max="16" width="32.1796875" bestFit="1" customWidth="1"/>
  </cols>
  <sheetData>
    <row r="1" spans="1:14" s="1" customFormat="1" ht="18.5" x14ac:dyDescent="0.45">
      <c r="A1" s="33" t="s">
        <v>1955</v>
      </c>
    </row>
    <row r="2" spans="1:14" s="34" customFormat="1" ht="14.5" x14ac:dyDescent="0.35"/>
    <row r="3" spans="1:14" ht="14.5" x14ac:dyDescent="0.25">
      <c r="A3" s="35" t="s">
        <v>1956</v>
      </c>
    </row>
    <row r="4" spans="1:14" x14ac:dyDescent="0.25">
      <c r="M4" s="36"/>
      <c r="N4" s="36"/>
    </row>
    <row r="5" spans="1:14" ht="14.5" x14ac:dyDescent="0.35">
      <c r="A5" s="116" t="s">
        <v>1957</v>
      </c>
      <c r="B5" s="118" t="s">
        <v>1958</v>
      </c>
      <c r="C5" s="119"/>
      <c r="D5" s="120" t="s">
        <v>3</v>
      </c>
      <c r="E5" s="121"/>
      <c r="F5" s="1"/>
      <c r="G5" s="1"/>
      <c r="H5" s="1"/>
      <c r="I5" s="1"/>
      <c r="J5" s="1"/>
      <c r="K5" s="1"/>
      <c r="L5" s="1"/>
    </row>
    <row r="6" spans="1:14" ht="14.5" x14ac:dyDescent="0.35">
      <c r="A6" s="117"/>
      <c r="B6" s="37" t="s">
        <v>1919</v>
      </c>
      <c r="C6" s="38" t="s">
        <v>1931</v>
      </c>
      <c r="D6" s="39" t="s">
        <v>1919</v>
      </c>
      <c r="E6" s="40" t="s">
        <v>1931</v>
      </c>
      <c r="F6" s="41"/>
      <c r="G6" s="34"/>
      <c r="H6" s="34"/>
      <c r="I6" s="34"/>
      <c r="J6" s="34"/>
      <c r="K6" s="34"/>
      <c r="L6" s="34"/>
    </row>
    <row r="7" spans="1:14" ht="13" x14ac:dyDescent="0.3">
      <c r="A7" s="63" t="s">
        <v>1959</v>
      </c>
      <c r="B7" s="43">
        <v>4.4380699999999997</v>
      </c>
      <c r="C7" s="44">
        <v>4.0265969999999998</v>
      </c>
      <c r="D7" s="45">
        <v>0.27686978872153395</v>
      </c>
      <c r="E7" s="12">
        <v>0.27410759585484962</v>
      </c>
      <c r="F7" s="7"/>
      <c r="G7" s="46"/>
    </row>
    <row r="8" spans="1:14" ht="13" x14ac:dyDescent="0.3">
      <c r="A8" s="63" t="s">
        <v>1960</v>
      </c>
      <c r="B8" s="47">
        <v>3.5495486666666665</v>
      </c>
      <c r="C8" s="44">
        <v>3.5677606666666666</v>
      </c>
      <c r="D8" s="48">
        <v>0.28605737599425035</v>
      </c>
      <c r="E8" s="12">
        <v>0.28562554498021703</v>
      </c>
      <c r="F8" s="7"/>
      <c r="G8" s="46"/>
    </row>
    <row r="9" spans="1:14" x14ac:dyDescent="0.25">
      <c r="A9" s="18" t="s">
        <v>1961</v>
      </c>
      <c r="B9" s="47">
        <v>0.27236566666666667</v>
      </c>
      <c r="C9" s="44">
        <v>0.26361499999999999</v>
      </c>
      <c r="D9" s="48">
        <v>0.26008171714017098</v>
      </c>
      <c r="E9" s="12">
        <v>0.24828797581321704</v>
      </c>
      <c r="F9" s="7"/>
      <c r="G9" s="46"/>
    </row>
    <row r="10" spans="1:14" x14ac:dyDescent="0.25">
      <c r="A10" s="18" t="s">
        <v>1962</v>
      </c>
      <c r="B10" s="47">
        <v>0.31829033333333334</v>
      </c>
      <c r="C10" s="44">
        <v>0.33338600000000002</v>
      </c>
      <c r="D10" s="48">
        <v>0.22887612524409451</v>
      </c>
      <c r="E10" s="11">
        <v>0.23757857173879093</v>
      </c>
      <c r="F10" s="7"/>
      <c r="G10" s="46"/>
      <c r="H10" s="36"/>
      <c r="I10" s="36"/>
      <c r="J10" s="36"/>
      <c r="K10" s="36"/>
      <c r="L10" s="36"/>
    </row>
    <row r="11" spans="1:14" x14ac:dyDescent="0.25">
      <c r="A11" s="18" t="s">
        <v>1963</v>
      </c>
      <c r="B11" s="47">
        <v>0.68720233333333336</v>
      </c>
      <c r="C11" s="44">
        <v>0.77165433333333322</v>
      </c>
      <c r="D11" s="48">
        <v>0.33205248826747058</v>
      </c>
      <c r="E11" s="12">
        <v>0.37502940367398657</v>
      </c>
      <c r="F11" s="7"/>
      <c r="G11" s="46"/>
    </row>
    <row r="12" spans="1:14" x14ac:dyDescent="0.25">
      <c r="A12" s="18" t="s">
        <v>1964</v>
      </c>
      <c r="B12" s="47">
        <v>0.164882</v>
      </c>
      <c r="C12" s="44">
        <v>0.16603066666666666</v>
      </c>
      <c r="D12" s="48">
        <v>0.29900219989131233</v>
      </c>
      <c r="E12" s="12">
        <v>0.29867929952429351</v>
      </c>
      <c r="F12" s="7"/>
      <c r="G12" s="46"/>
    </row>
    <row r="13" spans="1:14" x14ac:dyDescent="0.25">
      <c r="A13" s="18" t="s">
        <v>1965</v>
      </c>
      <c r="B13" s="47">
        <v>0.52606066666666662</v>
      </c>
      <c r="C13" s="44">
        <v>0.52682633333333329</v>
      </c>
      <c r="D13" s="48">
        <v>0.32405986132683784</v>
      </c>
      <c r="E13" s="12">
        <v>0.32053235107327038</v>
      </c>
      <c r="F13" s="7"/>
      <c r="G13" s="46"/>
    </row>
    <row r="14" spans="1:14" x14ac:dyDescent="0.25">
      <c r="A14" s="18" t="s">
        <v>1966</v>
      </c>
      <c r="B14" s="47">
        <v>0.47500633333333336</v>
      </c>
      <c r="C14" s="44">
        <v>0.4718896666666666</v>
      </c>
      <c r="D14" s="48">
        <v>0.23676685165677469</v>
      </c>
      <c r="E14" s="12">
        <v>0.23307107356993295</v>
      </c>
      <c r="F14" s="7"/>
      <c r="G14" s="46"/>
    </row>
    <row r="15" spans="1:14" x14ac:dyDescent="0.25">
      <c r="A15" s="18" t="s">
        <v>1967</v>
      </c>
      <c r="B15" s="47">
        <v>0.28570233333333334</v>
      </c>
      <c r="C15" s="44">
        <v>0.24143033333333333</v>
      </c>
      <c r="D15" s="48">
        <v>0.24890700951936717</v>
      </c>
      <c r="E15" s="12">
        <v>0.20976381295425789</v>
      </c>
      <c r="F15" s="7"/>
      <c r="G15" s="46"/>
    </row>
    <row r="16" spans="1:14" x14ac:dyDescent="0.25">
      <c r="A16" s="18" t="s">
        <v>1968</v>
      </c>
      <c r="B16" s="47">
        <v>0.48142800000000002</v>
      </c>
      <c r="C16" s="44">
        <v>0.43440466666666672</v>
      </c>
      <c r="D16" s="48">
        <v>0.35561940976523509</v>
      </c>
      <c r="E16" s="12">
        <v>0.31672395759036998</v>
      </c>
      <c r="F16" s="7"/>
      <c r="G16" s="12"/>
    </row>
    <row r="17" spans="1:14" x14ac:dyDescent="0.25">
      <c r="A17" s="18" t="s">
        <v>1969</v>
      </c>
      <c r="B17" s="47">
        <v>0.33861100000000005</v>
      </c>
      <c r="C17" s="44">
        <v>0.35852366666666668</v>
      </c>
      <c r="D17" s="48">
        <v>0.27935946246963878</v>
      </c>
      <c r="E17" s="12">
        <v>0.29378875207362365</v>
      </c>
      <c r="F17" s="7"/>
      <c r="G17" s="12"/>
    </row>
    <row r="18" spans="1:14" ht="13" x14ac:dyDescent="0.3">
      <c r="A18" s="63" t="s">
        <v>383</v>
      </c>
      <c r="B18" s="47">
        <v>0.19507466666666665</v>
      </c>
      <c r="C18" s="44">
        <v>0.211392</v>
      </c>
      <c r="D18" s="48">
        <v>0.2994527089447947</v>
      </c>
      <c r="E18" s="12">
        <v>0.32474017963770935</v>
      </c>
      <c r="F18" s="7"/>
      <c r="G18" s="12"/>
    </row>
    <row r="19" spans="1:14" ht="13" x14ac:dyDescent="0.3">
      <c r="A19" s="63" t="s">
        <v>232</v>
      </c>
      <c r="B19" s="47">
        <v>0.21875233333333333</v>
      </c>
      <c r="C19" s="44">
        <v>0.212454</v>
      </c>
      <c r="D19" s="48">
        <v>0.2178998732297889</v>
      </c>
      <c r="E19" s="12">
        <v>0.21456710270789148</v>
      </c>
      <c r="F19" s="7"/>
    </row>
    <row r="20" spans="1:14" ht="13" x14ac:dyDescent="0.3">
      <c r="A20" s="19" t="s">
        <v>214</v>
      </c>
      <c r="B20" s="64">
        <v>8.8501333333333335E-2</v>
      </c>
      <c r="C20" s="65">
        <v>8.5684333333333321E-2</v>
      </c>
      <c r="D20" s="66">
        <v>0.19501225584752604</v>
      </c>
      <c r="E20" s="67">
        <v>0.18887452498604315</v>
      </c>
      <c r="F20" s="7"/>
    </row>
    <row r="21" spans="1:14" x14ac:dyDescent="0.25">
      <c r="B21" s="50"/>
      <c r="C21" s="50"/>
      <c r="D21" s="50"/>
      <c r="E21" s="50"/>
      <c r="F21" s="50"/>
      <c r="G21" s="50"/>
    </row>
    <row r="24" spans="1:14" ht="13" x14ac:dyDescent="0.3">
      <c r="A24" s="51" t="s">
        <v>1970</v>
      </c>
    </row>
    <row r="25" spans="1:14" ht="13" x14ac:dyDescent="0.3">
      <c r="A25" s="52" t="s">
        <v>1971</v>
      </c>
      <c r="N25" s="53"/>
    </row>
    <row r="26" spans="1:14" x14ac:dyDescent="0.25">
      <c r="A26" s="49" t="s">
        <v>1972</v>
      </c>
    </row>
    <row r="29" spans="1:14" ht="13" x14ac:dyDescent="0.3">
      <c r="A29" s="42" t="s">
        <v>1973</v>
      </c>
    </row>
    <row r="31" spans="1:14" ht="13" x14ac:dyDescent="0.3">
      <c r="A31" s="42" t="s">
        <v>1959</v>
      </c>
      <c r="B31" s="5">
        <v>0.27410759585484962</v>
      </c>
    </row>
    <row r="32" spans="1:14" ht="13" x14ac:dyDescent="0.3">
      <c r="A32" s="42" t="s">
        <v>214</v>
      </c>
      <c r="B32" s="5">
        <v>0.18887452498604315</v>
      </c>
    </row>
    <row r="33" spans="1:12" x14ac:dyDescent="0.25">
      <c r="A33" s="49" t="s">
        <v>1967</v>
      </c>
      <c r="B33" s="5">
        <v>0.20976381295425789</v>
      </c>
    </row>
    <row r="34" spans="1:12" ht="13" x14ac:dyDescent="0.3">
      <c r="A34" s="42" t="s">
        <v>232</v>
      </c>
      <c r="B34" s="5">
        <v>0.21456710270789148</v>
      </c>
    </row>
    <row r="35" spans="1:12" x14ac:dyDescent="0.25">
      <c r="A35" s="49" t="s">
        <v>1966</v>
      </c>
      <c r="B35" s="5">
        <v>0.23307107356993295</v>
      </c>
    </row>
    <row r="36" spans="1:12" x14ac:dyDescent="0.25">
      <c r="A36" s="49" t="s">
        <v>1962</v>
      </c>
      <c r="B36" s="6">
        <v>0.23757857173879093</v>
      </c>
    </row>
    <row r="37" spans="1:12" x14ac:dyDescent="0.25">
      <c r="A37" s="49" t="s">
        <v>1961</v>
      </c>
      <c r="B37" s="5">
        <v>0.24828797581321704</v>
      </c>
    </row>
    <row r="38" spans="1:12" ht="13" x14ac:dyDescent="0.3">
      <c r="A38" s="42" t="s">
        <v>1960</v>
      </c>
      <c r="B38" s="5">
        <v>0.28562554498021703</v>
      </c>
    </row>
    <row r="39" spans="1:12" x14ac:dyDescent="0.25">
      <c r="A39" s="49" t="s">
        <v>1969</v>
      </c>
      <c r="B39" s="5">
        <v>0.29378875207362365</v>
      </c>
    </row>
    <row r="40" spans="1:12" x14ac:dyDescent="0.25">
      <c r="A40" s="49" t="s">
        <v>1964</v>
      </c>
      <c r="B40" s="5">
        <v>0.29867929952429351</v>
      </c>
    </row>
    <row r="41" spans="1:12" x14ac:dyDescent="0.25">
      <c r="A41" s="49" t="s">
        <v>1968</v>
      </c>
      <c r="B41" s="5">
        <v>0.31672395759036998</v>
      </c>
    </row>
    <row r="42" spans="1:12" x14ac:dyDescent="0.25">
      <c r="A42" s="49" t="s">
        <v>1965</v>
      </c>
      <c r="B42" s="5">
        <v>0.32053235107327038</v>
      </c>
    </row>
    <row r="43" spans="1:12" ht="13" x14ac:dyDescent="0.3">
      <c r="A43" s="42" t="s">
        <v>383</v>
      </c>
      <c r="B43" s="5">
        <v>0.32474017963770935</v>
      </c>
    </row>
    <row r="44" spans="1:12" s="54" customFormat="1" ht="13" x14ac:dyDescent="0.3">
      <c r="A44" s="49" t="s">
        <v>1963</v>
      </c>
      <c r="B44" s="5">
        <v>0.37502940367398657</v>
      </c>
      <c r="C44"/>
      <c r="D44"/>
      <c r="E44"/>
      <c r="F44"/>
      <c r="G44"/>
      <c r="H44"/>
      <c r="I44"/>
      <c r="J44"/>
      <c r="K44"/>
      <c r="L44"/>
    </row>
    <row r="71" spans="13:13" x14ac:dyDescent="0.25">
      <c r="M71" s="55"/>
    </row>
    <row r="72" spans="13:13" x14ac:dyDescent="0.25">
      <c r="M72" s="55"/>
    </row>
    <row r="73" spans="13:13" x14ac:dyDescent="0.25">
      <c r="M73" s="55"/>
    </row>
    <row r="74" spans="13:13" x14ac:dyDescent="0.25">
      <c r="M74" s="55"/>
    </row>
    <row r="75" spans="13:13" x14ac:dyDescent="0.25">
      <c r="M75" s="55"/>
    </row>
    <row r="76" spans="13:13" x14ac:dyDescent="0.25">
      <c r="M76" s="55"/>
    </row>
  </sheetData>
  <mergeCells count="3">
    <mergeCell ref="A5:A6"/>
    <mergeCell ref="B5:C5"/>
    <mergeCell ref="D5:E5"/>
  </mergeCells>
  <hyperlinks>
    <hyperlink ref="A25" r:id="rId1" xr:uid="{9BE82E48-4E1B-4559-B2BE-412EB24EC67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34638-A9FB-49CC-AFDE-3AB59662CD06}">
  <sheetPr filterMode="1">
    <pageSetUpPr fitToPage="1"/>
  </sheetPr>
  <dimension ref="A1:H483"/>
  <sheetViews>
    <sheetView zoomScaleNormal="100" workbookViewId="0"/>
  </sheetViews>
  <sheetFormatPr defaultRowHeight="12.5" x14ac:dyDescent="0.25"/>
  <cols>
    <col min="1" max="1" width="23.453125" bestFit="1" customWidth="1"/>
    <col min="2" max="2" width="33.1796875" bestFit="1" customWidth="1"/>
    <col min="3" max="3" width="10.81640625" style="7" bestFit="1" customWidth="1"/>
    <col min="4" max="5" width="10.54296875" style="4" customWidth="1"/>
    <col min="6" max="7" width="10.54296875" style="12" customWidth="1"/>
    <col min="8" max="8" width="11.26953125" bestFit="1" customWidth="1"/>
  </cols>
  <sheetData>
    <row r="1" spans="1:8" ht="18.5" x14ac:dyDescent="0.45">
      <c r="A1" s="33" t="s">
        <v>1978</v>
      </c>
      <c r="C1"/>
    </row>
    <row r="2" spans="1:8" ht="14.5" x14ac:dyDescent="0.35">
      <c r="A2" s="34"/>
      <c r="C2"/>
    </row>
    <row r="3" spans="1:8" ht="14.5" x14ac:dyDescent="0.25">
      <c r="A3" s="35" t="s">
        <v>1979</v>
      </c>
      <c r="C3"/>
    </row>
    <row r="4" spans="1:8" x14ac:dyDescent="0.25">
      <c r="C4"/>
    </row>
    <row r="5" spans="1:8" s="1" customFormat="1" ht="14.5" x14ac:dyDescent="0.35">
      <c r="A5" s="116" t="s">
        <v>1985</v>
      </c>
      <c r="B5" s="122" t="s">
        <v>1930</v>
      </c>
      <c r="C5" s="124" t="s">
        <v>1</v>
      </c>
      <c r="D5" s="118" t="s">
        <v>2</v>
      </c>
      <c r="E5" s="119"/>
      <c r="F5" s="120" t="s">
        <v>3</v>
      </c>
      <c r="G5" s="121"/>
      <c r="H5" s="13"/>
    </row>
    <row r="6" spans="1:8" s="2" customFormat="1" ht="14.5" hidden="1" x14ac:dyDescent="0.35">
      <c r="A6" s="117"/>
      <c r="B6" s="123"/>
      <c r="C6" s="125"/>
      <c r="D6" s="37" t="s">
        <v>1919</v>
      </c>
      <c r="E6" s="38" t="s">
        <v>1931</v>
      </c>
      <c r="F6" s="39" t="s">
        <v>1919</v>
      </c>
      <c r="G6" s="40" t="s">
        <v>1931</v>
      </c>
    </row>
    <row r="7" spans="1:8" x14ac:dyDescent="0.25">
      <c r="A7" s="3" t="s">
        <v>93</v>
      </c>
      <c r="B7" s="7" t="s">
        <v>1508</v>
      </c>
      <c r="C7" s="7" t="s">
        <v>1509</v>
      </c>
      <c r="D7" s="59">
        <v>29684</v>
      </c>
      <c r="E7" s="4">
        <v>28234</v>
      </c>
      <c r="F7" s="61">
        <v>0.52412818928224592</v>
      </c>
      <c r="G7" s="71">
        <v>0.50341446019434788</v>
      </c>
    </row>
    <row r="8" spans="1:8" x14ac:dyDescent="0.25">
      <c r="A8" s="3" t="s">
        <v>93</v>
      </c>
      <c r="B8" s="7" t="s">
        <v>1472</v>
      </c>
      <c r="C8" s="7" t="s">
        <v>1473</v>
      </c>
      <c r="D8" s="60">
        <v>24168</v>
      </c>
      <c r="E8" s="4">
        <v>24148</v>
      </c>
      <c r="F8" s="62">
        <v>0.49706916764361081</v>
      </c>
      <c r="G8" s="72">
        <v>0.50118301440371926</v>
      </c>
    </row>
    <row r="9" spans="1:8" x14ac:dyDescent="0.25">
      <c r="A9" s="3" t="s">
        <v>93</v>
      </c>
      <c r="B9" s="7" t="s">
        <v>1498</v>
      </c>
      <c r="C9" s="7" t="s">
        <v>1499</v>
      </c>
      <c r="D9" s="60">
        <v>35772</v>
      </c>
      <c r="E9" s="4">
        <v>33712</v>
      </c>
      <c r="F9" s="62">
        <v>0.47340003176115608</v>
      </c>
      <c r="G9" s="72">
        <v>0.44862598975314394</v>
      </c>
    </row>
    <row r="10" spans="1:8" x14ac:dyDescent="0.25">
      <c r="A10" s="3" t="s">
        <v>400</v>
      </c>
      <c r="B10" s="7" t="s">
        <v>1878</v>
      </c>
      <c r="C10" s="7" t="s">
        <v>1879</v>
      </c>
      <c r="D10" s="60">
        <v>114234</v>
      </c>
      <c r="E10" s="4">
        <v>115183</v>
      </c>
      <c r="F10" s="62">
        <v>0.44376850103722348</v>
      </c>
      <c r="G10" s="72">
        <v>0.44438743031308475</v>
      </c>
    </row>
    <row r="11" spans="1:8" x14ac:dyDescent="0.25">
      <c r="A11" s="3" t="s">
        <v>164</v>
      </c>
      <c r="B11" s="7" t="s">
        <v>1569</v>
      </c>
      <c r="C11" s="7" t="s">
        <v>1570</v>
      </c>
      <c r="D11" s="60">
        <v>51150</v>
      </c>
      <c r="E11" s="4">
        <v>49408</v>
      </c>
      <c r="F11" s="62">
        <v>0.440015140305903</v>
      </c>
      <c r="G11" s="72">
        <v>0.42273862897429754</v>
      </c>
    </row>
    <row r="12" spans="1:8" x14ac:dyDescent="0.25">
      <c r="A12" s="3" t="s">
        <v>1890</v>
      </c>
      <c r="B12" s="7" t="s">
        <v>1910</v>
      </c>
      <c r="C12" s="7" t="s">
        <v>1911</v>
      </c>
      <c r="D12" s="60">
        <v>54791</v>
      </c>
      <c r="E12" s="4">
        <v>52565</v>
      </c>
      <c r="F12" s="62">
        <v>0.43759284402204296</v>
      </c>
      <c r="G12" s="72">
        <v>0.41773288618338444</v>
      </c>
    </row>
    <row r="13" spans="1:8" x14ac:dyDescent="0.25">
      <c r="A13" s="3" t="s">
        <v>164</v>
      </c>
      <c r="B13" s="7" t="s">
        <v>1571</v>
      </c>
      <c r="C13" s="7" t="s">
        <v>1572</v>
      </c>
      <c r="D13" s="60">
        <v>24406</v>
      </c>
      <c r="E13" s="4">
        <v>23669</v>
      </c>
      <c r="F13" s="62">
        <v>0.43611736535506235</v>
      </c>
      <c r="G13" s="72">
        <v>0.41774475370197145</v>
      </c>
    </row>
    <row r="14" spans="1:8" x14ac:dyDescent="0.25">
      <c r="A14" s="3" t="s">
        <v>164</v>
      </c>
      <c r="B14" s="7" t="s">
        <v>172</v>
      </c>
      <c r="C14" s="7" t="s">
        <v>1556</v>
      </c>
      <c r="D14" s="60">
        <v>9046</v>
      </c>
      <c r="E14" s="4">
        <v>9016</v>
      </c>
      <c r="F14" s="62">
        <v>0.43500841548449148</v>
      </c>
      <c r="G14" s="72">
        <v>0.4250023569341001</v>
      </c>
    </row>
    <row r="15" spans="1:8" x14ac:dyDescent="0.25">
      <c r="A15" s="3" t="s">
        <v>93</v>
      </c>
      <c r="B15" s="7" t="s">
        <v>1458</v>
      </c>
      <c r="C15" s="7" t="s">
        <v>1459</v>
      </c>
      <c r="D15" s="60">
        <v>28019</v>
      </c>
      <c r="E15" s="4">
        <v>28055</v>
      </c>
      <c r="F15" s="62">
        <v>0.42586597358381589</v>
      </c>
      <c r="G15" s="72">
        <v>0.42343974039695115</v>
      </c>
    </row>
    <row r="16" spans="1:8" x14ac:dyDescent="0.25">
      <c r="A16" s="3" t="s">
        <v>4</v>
      </c>
      <c r="B16" s="7" t="s">
        <v>1337</v>
      </c>
      <c r="C16" s="7" t="s">
        <v>1338</v>
      </c>
      <c r="D16" s="60">
        <v>32977</v>
      </c>
      <c r="E16" s="4">
        <v>32250</v>
      </c>
      <c r="F16" s="62">
        <v>0.4155996370418914</v>
      </c>
      <c r="G16" s="72">
        <v>0.40141896938013444</v>
      </c>
    </row>
    <row r="17" spans="1:7" x14ac:dyDescent="0.25">
      <c r="A17" s="3" t="s">
        <v>93</v>
      </c>
      <c r="B17" s="7" t="s">
        <v>1468</v>
      </c>
      <c r="C17" s="7" t="s">
        <v>1469</v>
      </c>
      <c r="D17" s="60">
        <v>29561</v>
      </c>
      <c r="E17" s="4">
        <v>28268</v>
      </c>
      <c r="F17" s="62">
        <v>0.41535759449206128</v>
      </c>
      <c r="G17" s="72">
        <v>0.40143145218552073</v>
      </c>
    </row>
    <row r="18" spans="1:7" x14ac:dyDescent="0.25">
      <c r="A18" s="3" t="s">
        <v>4</v>
      </c>
      <c r="B18" s="7" t="s">
        <v>1341</v>
      </c>
      <c r="C18" s="7" t="s">
        <v>1342</v>
      </c>
      <c r="D18" s="60">
        <v>25081</v>
      </c>
      <c r="E18" s="4">
        <v>24539</v>
      </c>
      <c r="F18" s="62">
        <v>0.415213972353282</v>
      </c>
      <c r="G18" s="72">
        <v>0.40218638345297802</v>
      </c>
    </row>
    <row r="19" spans="1:7" x14ac:dyDescent="0.25">
      <c r="A19" s="3" t="s">
        <v>44</v>
      </c>
      <c r="B19" s="7" t="s">
        <v>1387</v>
      </c>
      <c r="C19" s="7" t="s">
        <v>1388</v>
      </c>
      <c r="D19" s="60">
        <v>22355</v>
      </c>
      <c r="E19" s="4">
        <v>22439</v>
      </c>
      <c r="F19" s="62">
        <v>0.41397381529971666</v>
      </c>
      <c r="G19" s="72">
        <v>0.40448850833708877</v>
      </c>
    </row>
    <row r="20" spans="1:7" x14ac:dyDescent="0.25">
      <c r="A20" s="3" t="s">
        <v>145</v>
      </c>
      <c r="B20" s="7" t="s">
        <v>146</v>
      </c>
      <c r="C20" s="7" t="s">
        <v>1517</v>
      </c>
      <c r="D20" s="60">
        <v>12959</v>
      </c>
      <c r="E20" s="4">
        <v>12304</v>
      </c>
      <c r="F20" s="62">
        <v>0.41254934419966893</v>
      </c>
      <c r="G20" s="72">
        <v>0.38738114728291667</v>
      </c>
    </row>
    <row r="21" spans="1:7" x14ac:dyDescent="0.25">
      <c r="A21" s="3" t="s">
        <v>93</v>
      </c>
      <c r="B21" s="7" t="s">
        <v>1452</v>
      </c>
      <c r="C21" s="7" t="s">
        <v>1453</v>
      </c>
      <c r="D21" s="60">
        <v>23726</v>
      </c>
      <c r="E21" s="4">
        <v>23125</v>
      </c>
      <c r="F21" s="62">
        <v>0.41114596149513921</v>
      </c>
      <c r="G21" s="72">
        <v>0.39242138845050822</v>
      </c>
    </row>
    <row r="22" spans="1:7" x14ac:dyDescent="0.25">
      <c r="A22" s="3" t="s">
        <v>164</v>
      </c>
      <c r="B22" s="8" t="s">
        <v>1538</v>
      </c>
      <c r="C22" s="7" t="s">
        <v>1539</v>
      </c>
      <c r="D22" s="60">
        <v>14796</v>
      </c>
      <c r="E22" s="4">
        <v>14206</v>
      </c>
      <c r="F22" s="62">
        <v>0.41022513030941554</v>
      </c>
      <c r="G22" s="72">
        <v>0.38506993386099969</v>
      </c>
    </row>
    <row r="23" spans="1:7" x14ac:dyDescent="0.25">
      <c r="A23" s="3" t="s">
        <v>164</v>
      </c>
      <c r="B23" s="7" t="s">
        <v>1540</v>
      </c>
      <c r="C23" s="7" t="s">
        <v>1541</v>
      </c>
      <c r="D23" s="60">
        <v>10362</v>
      </c>
      <c r="E23" s="4">
        <v>10034</v>
      </c>
      <c r="F23" s="62">
        <v>0.40756765261170547</v>
      </c>
      <c r="G23" s="72">
        <v>0.39167772659848543</v>
      </c>
    </row>
    <row r="24" spans="1:7" x14ac:dyDescent="0.25">
      <c r="A24" s="3" t="s">
        <v>164</v>
      </c>
      <c r="B24" s="7" t="s">
        <v>174</v>
      </c>
      <c r="C24" s="7" t="s">
        <v>1550</v>
      </c>
      <c r="D24" s="60">
        <v>8018</v>
      </c>
      <c r="E24" s="4">
        <v>8125</v>
      </c>
      <c r="F24" s="62">
        <v>0.40423493824048401</v>
      </c>
      <c r="G24" s="72">
        <v>0.39924328042848017</v>
      </c>
    </row>
    <row r="25" spans="1:7" x14ac:dyDescent="0.25">
      <c r="A25" s="3" t="s">
        <v>400</v>
      </c>
      <c r="B25" s="7" t="s">
        <v>1850</v>
      </c>
      <c r="C25" s="7" t="s">
        <v>1851</v>
      </c>
      <c r="D25" s="60">
        <v>21512</v>
      </c>
      <c r="E25" s="4">
        <v>20886</v>
      </c>
      <c r="F25" s="62">
        <v>0.39710551576460162</v>
      </c>
      <c r="G25" s="72">
        <v>0.37633788604994772</v>
      </c>
    </row>
    <row r="26" spans="1:7" x14ac:dyDescent="0.25">
      <c r="A26" s="3" t="s">
        <v>400</v>
      </c>
      <c r="B26" s="7" t="s">
        <v>1883</v>
      </c>
      <c r="C26" s="7" t="s">
        <v>1884</v>
      </c>
      <c r="D26" s="60">
        <v>30658</v>
      </c>
      <c r="E26" s="4">
        <v>31642</v>
      </c>
      <c r="F26" s="62">
        <v>0.39543912600446285</v>
      </c>
      <c r="G26" s="72">
        <v>0.40176236064907694</v>
      </c>
    </row>
    <row r="27" spans="1:7" x14ac:dyDescent="0.25">
      <c r="A27" s="3" t="s">
        <v>164</v>
      </c>
      <c r="B27" s="7" t="s">
        <v>170</v>
      </c>
      <c r="C27" s="7" t="s">
        <v>1553</v>
      </c>
      <c r="D27" s="60">
        <v>6710</v>
      </c>
      <c r="E27" s="4">
        <v>6872</v>
      </c>
      <c r="F27" s="62">
        <v>0.39486847525451657</v>
      </c>
      <c r="G27" s="72">
        <v>0.39821521701338586</v>
      </c>
    </row>
    <row r="28" spans="1:7" x14ac:dyDescent="0.25">
      <c r="A28" s="3" t="s">
        <v>93</v>
      </c>
      <c r="B28" s="7" t="s">
        <v>1476</v>
      </c>
      <c r="C28" s="7" t="s">
        <v>1477</v>
      </c>
      <c r="D28" s="60">
        <v>18730</v>
      </c>
      <c r="E28" s="4">
        <v>18111</v>
      </c>
      <c r="F28" s="62">
        <v>0.39295904665995302</v>
      </c>
      <c r="G28" s="72">
        <v>0.38232251799624245</v>
      </c>
    </row>
    <row r="29" spans="1:7" x14ac:dyDescent="0.25">
      <c r="A29" s="3" t="s">
        <v>400</v>
      </c>
      <c r="B29" s="7" t="s">
        <v>1886</v>
      </c>
      <c r="C29" s="7" t="s">
        <v>1887</v>
      </c>
      <c r="D29" s="60">
        <v>24100</v>
      </c>
      <c r="E29" s="4">
        <v>24405</v>
      </c>
      <c r="F29" s="62">
        <v>0.38332458526188545</v>
      </c>
      <c r="G29" s="72">
        <v>0.3832323105430106</v>
      </c>
    </row>
    <row r="30" spans="1:7" x14ac:dyDescent="0.25">
      <c r="A30" s="3" t="s">
        <v>164</v>
      </c>
      <c r="B30" s="7" t="s">
        <v>169</v>
      </c>
      <c r="C30" s="7" t="s">
        <v>1573</v>
      </c>
      <c r="D30" s="60">
        <v>19275</v>
      </c>
      <c r="E30" s="4">
        <v>19021</v>
      </c>
      <c r="F30" s="62">
        <v>0.38172096247153181</v>
      </c>
      <c r="G30" s="72">
        <v>0.36949764948133185</v>
      </c>
    </row>
    <row r="31" spans="1:7" x14ac:dyDescent="0.25">
      <c r="A31" s="3" t="s">
        <v>164</v>
      </c>
      <c r="B31" s="7" t="s">
        <v>1565</v>
      </c>
      <c r="C31" s="7" t="s">
        <v>1566</v>
      </c>
      <c r="D31" s="60">
        <v>25179</v>
      </c>
      <c r="E31" s="4">
        <v>24603</v>
      </c>
      <c r="F31" s="62">
        <v>0.38163299331585249</v>
      </c>
      <c r="G31" s="72">
        <v>0.36666716344505879</v>
      </c>
    </row>
    <row r="32" spans="1:7" x14ac:dyDescent="0.25">
      <c r="A32" s="3" t="s">
        <v>400</v>
      </c>
      <c r="B32" s="7" t="s">
        <v>1888</v>
      </c>
      <c r="C32" s="7" t="s">
        <v>1889</v>
      </c>
      <c r="D32" s="60">
        <v>22348</v>
      </c>
      <c r="E32" s="4">
        <v>22925</v>
      </c>
      <c r="F32" s="62">
        <v>0.37944207684601933</v>
      </c>
      <c r="G32" s="72">
        <v>0.37823167411855935</v>
      </c>
    </row>
    <row r="33" spans="1:7" x14ac:dyDescent="0.25">
      <c r="A33" s="3" t="s">
        <v>1890</v>
      </c>
      <c r="B33" s="7" t="s">
        <v>1891</v>
      </c>
      <c r="C33" s="7" t="s">
        <v>1892</v>
      </c>
      <c r="D33" s="60">
        <v>20811</v>
      </c>
      <c r="E33" s="4">
        <v>20601</v>
      </c>
      <c r="F33" s="62">
        <v>0.37898819930069932</v>
      </c>
      <c r="G33" s="72">
        <v>0.37188605675500036</v>
      </c>
    </row>
    <row r="34" spans="1:7" x14ac:dyDescent="0.25">
      <c r="A34" s="3" t="s">
        <v>1890</v>
      </c>
      <c r="B34" s="7" t="s">
        <v>1895</v>
      </c>
      <c r="C34" s="7" t="s">
        <v>1896</v>
      </c>
      <c r="D34" s="60">
        <v>10909</v>
      </c>
      <c r="E34" s="4">
        <v>10557</v>
      </c>
      <c r="F34" s="62">
        <v>0.36887130587678368</v>
      </c>
      <c r="G34" s="72">
        <v>0.35529902736176083</v>
      </c>
    </row>
    <row r="35" spans="1:7" x14ac:dyDescent="0.25">
      <c r="A35" s="3" t="s">
        <v>44</v>
      </c>
      <c r="B35" s="7" t="s">
        <v>45</v>
      </c>
      <c r="C35" s="7" t="s">
        <v>1386</v>
      </c>
      <c r="D35" s="60">
        <v>18511</v>
      </c>
      <c r="E35" s="4">
        <v>17887</v>
      </c>
      <c r="F35" s="62">
        <v>0.36665610268193161</v>
      </c>
      <c r="G35" s="72">
        <v>0.34924632927210247</v>
      </c>
    </row>
    <row r="36" spans="1:7" x14ac:dyDescent="0.25">
      <c r="A36" s="3" t="s">
        <v>44</v>
      </c>
      <c r="B36" s="7" t="s">
        <v>49</v>
      </c>
      <c r="C36" s="7" t="s">
        <v>1432</v>
      </c>
      <c r="D36" s="60">
        <v>6255</v>
      </c>
      <c r="E36" s="4">
        <v>6392</v>
      </c>
      <c r="F36" s="62">
        <v>0.3646592432810587</v>
      </c>
      <c r="G36" s="72">
        <v>0.37227722772277227</v>
      </c>
    </row>
    <row r="37" spans="1:7" x14ac:dyDescent="0.25">
      <c r="A37" s="3" t="s">
        <v>276</v>
      </c>
      <c r="B37" s="7" t="s">
        <v>1720</v>
      </c>
      <c r="C37" s="7" t="s">
        <v>1721</v>
      </c>
      <c r="D37" s="60">
        <v>8988</v>
      </c>
      <c r="E37" s="4">
        <v>8871</v>
      </c>
      <c r="F37" s="62">
        <v>0.35461216760041031</v>
      </c>
      <c r="G37" s="72">
        <v>0.34845628093330189</v>
      </c>
    </row>
    <row r="38" spans="1:7" x14ac:dyDescent="0.25">
      <c r="A38" s="3" t="s">
        <v>4</v>
      </c>
      <c r="B38" s="7" t="s">
        <v>1365</v>
      </c>
      <c r="C38" s="7" t="s">
        <v>1366</v>
      </c>
      <c r="D38" s="60">
        <v>4801</v>
      </c>
      <c r="E38" s="4">
        <v>4833</v>
      </c>
      <c r="F38" s="62">
        <v>0.35221187000220089</v>
      </c>
      <c r="G38" s="72">
        <v>0.3516955319458594</v>
      </c>
    </row>
    <row r="39" spans="1:7" x14ac:dyDescent="0.25">
      <c r="A39" s="3" t="s">
        <v>276</v>
      </c>
      <c r="B39" s="7" t="s">
        <v>1687</v>
      </c>
      <c r="C39" s="7" t="s">
        <v>1688</v>
      </c>
      <c r="D39" s="60">
        <v>5657</v>
      </c>
      <c r="E39" s="4">
        <v>5608</v>
      </c>
      <c r="F39" s="62">
        <v>0.35095229232582664</v>
      </c>
      <c r="G39" s="72">
        <v>0.35370545569221068</v>
      </c>
    </row>
    <row r="40" spans="1:7" x14ac:dyDescent="0.25">
      <c r="A40" s="3" t="s">
        <v>1890</v>
      </c>
      <c r="B40" s="7" t="s">
        <v>1905</v>
      </c>
      <c r="C40" s="7" t="s">
        <v>1906</v>
      </c>
      <c r="D40" s="60">
        <v>20573</v>
      </c>
      <c r="E40" s="4">
        <v>21010</v>
      </c>
      <c r="F40" s="62">
        <v>0.34600894749234756</v>
      </c>
      <c r="G40" s="72">
        <v>0.34656241752441275</v>
      </c>
    </row>
    <row r="41" spans="1:7" x14ac:dyDescent="0.25">
      <c r="A41" s="3" t="s">
        <v>93</v>
      </c>
      <c r="B41" s="7" t="s">
        <v>1466</v>
      </c>
      <c r="C41" s="7" t="s">
        <v>1467</v>
      </c>
      <c r="D41" s="60">
        <v>24953</v>
      </c>
      <c r="E41" s="4">
        <v>24652</v>
      </c>
      <c r="F41" s="62">
        <v>0.34351124020869755</v>
      </c>
      <c r="G41" s="72">
        <v>0.33924615024701721</v>
      </c>
    </row>
    <row r="42" spans="1:7" x14ac:dyDescent="0.25">
      <c r="A42" s="3" t="s">
        <v>164</v>
      </c>
      <c r="B42" s="7" t="s">
        <v>1582</v>
      </c>
      <c r="C42" s="7" t="s">
        <v>1583</v>
      </c>
      <c r="D42" s="60">
        <v>29495</v>
      </c>
      <c r="E42" s="4">
        <v>29864</v>
      </c>
      <c r="F42" s="62">
        <v>0.34308479702221706</v>
      </c>
      <c r="G42" s="72">
        <v>0.34213179360278617</v>
      </c>
    </row>
    <row r="43" spans="1:7" x14ac:dyDescent="0.25">
      <c r="A43" s="3" t="s">
        <v>164</v>
      </c>
      <c r="B43" s="7" t="s">
        <v>1002</v>
      </c>
      <c r="C43" s="7" t="s">
        <v>1574</v>
      </c>
      <c r="D43" s="60">
        <v>19125</v>
      </c>
      <c r="E43" s="4">
        <v>19185</v>
      </c>
      <c r="F43" s="62">
        <v>0.34300010760787691</v>
      </c>
      <c r="G43" s="72">
        <v>0.33644318959016539</v>
      </c>
    </row>
    <row r="44" spans="1:7" x14ac:dyDescent="0.25">
      <c r="A44" s="3" t="s">
        <v>93</v>
      </c>
      <c r="B44" s="7" t="s">
        <v>1486</v>
      </c>
      <c r="C44" s="7" t="s">
        <v>1487</v>
      </c>
      <c r="D44" s="60">
        <v>11051</v>
      </c>
      <c r="E44" s="4">
        <v>10571</v>
      </c>
      <c r="F44" s="62">
        <v>0.34205150427138792</v>
      </c>
      <c r="G44" s="72">
        <v>0.33364896001010003</v>
      </c>
    </row>
    <row r="45" spans="1:7" x14ac:dyDescent="0.25">
      <c r="A45" s="3" t="s">
        <v>4</v>
      </c>
      <c r="B45" s="7" t="s">
        <v>1335</v>
      </c>
      <c r="C45" s="7" t="s">
        <v>1336</v>
      </c>
      <c r="D45" s="60">
        <v>18258</v>
      </c>
      <c r="E45" s="4">
        <v>17881</v>
      </c>
      <c r="F45" s="62">
        <v>0.33807354738362405</v>
      </c>
      <c r="G45" s="72">
        <v>0.32536938641822549</v>
      </c>
    </row>
    <row r="46" spans="1:7" x14ac:dyDescent="0.25">
      <c r="A46" s="3" t="s">
        <v>145</v>
      </c>
      <c r="B46" s="7" t="s">
        <v>155</v>
      </c>
      <c r="C46" s="7" t="s">
        <v>1516</v>
      </c>
      <c r="D46" s="60">
        <v>6129</v>
      </c>
      <c r="E46" s="4">
        <v>5924</v>
      </c>
      <c r="F46" s="62">
        <v>0.33774177550008266</v>
      </c>
      <c r="G46" s="72">
        <v>0.31945642795513374</v>
      </c>
    </row>
    <row r="47" spans="1:7" x14ac:dyDescent="0.25">
      <c r="A47" s="3" t="s">
        <v>93</v>
      </c>
      <c r="B47" s="7" t="s">
        <v>1510</v>
      </c>
      <c r="C47" s="7" t="s">
        <v>1511</v>
      </c>
      <c r="D47" s="60">
        <v>18973</v>
      </c>
      <c r="E47" s="4">
        <v>18054</v>
      </c>
      <c r="F47" s="62">
        <v>0.33687855113636361</v>
      </c>
      <c r="G47" s="72">
        <v>0.32195017565133655</v>
      </c>
    </row>
    <row r="48" spans="1:7" x14ac:dyDescent="0.25">
      <c r="A48" s="3" t="s">
        <v>1890</v>
      </c>
      <c r="B48" s="7" t="s">
        <v>1914</v>
      </c>
      <c r="C48" s="7" t="s">
        <v>1915</v>
      </c>
      <c r="D48" s="60">
        <v>29532</v>
      </c>
      <c r="E48" s="4">
        <v>28964</v>
      </c>
      <c r="F48" s="62">
        <v>0.33589626933575978</v>
      </c>
      <c r="G48" s="72">
        <v>0.32856138121923001</v>
      </c>
    </row>
    <row r="49" spans="1:7" x14ac:dyDescent="0.25">
      <c r="A49" s="3" t="s">
        <v>4</v>
      </c>
      <c r="B49" s="7" t="s">
        <v>1367</v>
      </c>
      <c r="C49" s="7" t="s">
        <v>1368</v>
      </c>
      <c r="D49" s="60">
        <v>6968</v>
      </c>
      <c r="E49" s="4">
        <v>6843</v>
      </c>
      <c r="F49" s="62">
        <v>0.33493558930974815</v>
      </c>
      <c r="G49" s="72">
        <v>0.33618275607958731</v>
      </c>
    </row>
    <row r="50" spans="1:7" x14ac:dyDescent="0.25">
      <c r="A50" s="3" t="s">
        <v>276</v>
      </c>
      <c r="B50" s="7" t="s">
        <v>277</v>
      </c>
      <c r="C50" s="7" t="s">
        <v>1671</v>
      </c>
      <c r="D50" s="60">
        <v>13586</v>
      </c>
      <c r="E50" s="4">
        <v>12973</v>
      </c>
      <c r="F50" s="62">
        <v>0.33387398014351716</v>
      </c>
      <c r="G50" s="72">
        <v>0.31255722064279862</v>
      </c>
    </row>
    <row r="51" spans="1:7" x14ac:dyDescent="0.25">
      <c r="A51" s="3" t="s">
        <v>44</v>
      </c>
      <c r="B51" s="7" t="s">
        <v>47</v>
      </c>
      <c r="C51" s="7" t="s">
        <v>1441</v>
      </c>
      <c r="D51" s="60">
        <v>9387</v>
      </c>
      <c r="E51" s="4">
        <v>9325</v>
      </c>
      <c r="F51" s="62">
        <v>0.33384308983569244</v>
      </c>
      <c r="G51" s="72">
        <v>0.32752625478557129</v>
      </c>
    </row>
    <row r="52" spans="1:7" x14ac:dyDescent="0.25">
      <c r="A52" s="3" t="s">
        <v>44</v>
      </c>
      <c r="B52" s="7" t="s">
        <v>1436</v>
      </c>
      <c r="C52" s="7" t="s">
        <v>1437</v>
      </c>
      <c r="D52" s="60">
        <v>7697</v>
      </c>
      <c r="E52" s="4">
        <v>7498</v>
      </c>
      <c r="F52" s="62">
        <v>0.33193893393134377</v>
      </c>
      <c r="G52" s="72">
        <v>0.32195457082742923</v>
      </c>
    </row>
    <row r="53" spans="1:7" x14ac:dyDescent="0.25">
      <c r="A53" s="3" t="s">
        <v>44</v>
      </c>
      <c r="B53" s="7" t="s">
        <v>1416</v>
      </c>
      <c r="C53" s="7" t="s">
        <v>1417</v>
      </c>
      <c r="D53" s="60">
        <v>8102</v>
      </c>
      <c r="E53" s="4">
        <v>8322</v>
      </c>
      <c r="F53" s="62">
        <v>0.33135659073248536</v>
      </c>
      <c r="G53" s="72">
        <v>0.335848904314137</v>
      </c>
    </row>
    <row r="54" spans="1:7" x14ac:dyDescent="0.25">
      <c r="A54" s="3" t="s">
        <v>164</v>
      </c>
      <c r="B54" s="7" t="s">
        <v>1576</v>
      </c>
      <c r="C54" s="7" t="s">
        <v>1577</v>
      </c>
      <c r="D54" s="60">
        <v>15244</v>
      </c>
      <c r="E54" s="4">
        <v>15194</v>
      </c>
      <c r="F54" s="62">
        <v>0.32813139031792843</v>
      </c>
      <c r="G54" s="72">
        <v>0.32465811965811964</v>
      </c>
    </row>
    <row r="55" spans="1:7" x14ac:dyDescent="0.25">
      <c r="A55" s="3" t="s">
        <v>4</v>
      </c>
      <c r="B55" s="7" t="s">
        <v>8</v>
      </c>
      <c r="C55" s="7" t="s">
        <v>1369</v>
      </c>
      <c r="D55" s="60">
        <v>5538</v>
      </c>
      <c r="E55" s="4">
        <v>5544</v>
      </c>
      <c r="F55" s="62">
        <v>0.32691853600944509</v>
      </c>
      <c r="G55" s="72">
        <v>0.32636722199328899</v>
      </c>
    </row>
    <row r="56" spans="1:7" x14ac:dyDescent="0.25">
      <c r="A56" s="3" t="s">
        <v>400</v>
      </c>
      <c r="B56" s="7" t="s">
        <v>1880</v>
      </c>
      <c r="C56" s="7" t="s">
        <v>1881</v>
      </c>
      <c r="D56" s="60">
        <v>23583</v>
      </c>
      <c r="E56" s="4">
        <v>24000</v>
      </c>
      <c r="F56" s="62">
        <v>0.32564658445987932</v>
      </c>
      <c r="G56" s="72">
        <v>0.32247228753778973</v>
      </c>
    </row>
    <row r="57" spans="1:7" x14ac:dyDescent="0.25">
      <c r="A57" s="3" t="s">
        <v>400</v>
      </c>
      <c r="B57" s="7" t="s">
        <v>1848</v>
      </c>
      <c r="C57" s="7" t="s">
        <v>1849</v>
      </c>
      <c r="D57" s="60">
        <v>12492</v>
      </c>
      <c r="E57" s="4">
        <v>12938</v>
      </c>
      <c r="F57" s="62">
        <v>0.32512622976419758</v>
      </c>
      <c r="G57" s="72">
        <v>0.33027850815612797</v>
      </c>
    </row>
    <row r="58" spans="1:7" x14ac:dyDescent="0.25">
      <c r="A58" s="3" t="s">
        <v>93</v>
      </c>
      <c r="B58" s="7" t="s">
        <v>1500</v>
      </c>
      <c r="C58" s="7" t="s">
        <v>1501</v>
      </c>
      <c r="D58" s="60">
        <v>22237</v>
      </c>
      <c r="E58" s="4">
        <v>21190</v>
      </c>
      <c r="F58" s="62">
        <v>0.32243424296029927</v>
      </c>
      <c r="G58" s="72">
        <v>0.30520827331912198</v>
      </c>
    </row>
    <row r="59" spans="1:7" x14ac:dyDescent="0.25">
      <c r="A59" s="3" t="s">
        <v>145</v>
      </c>
      <c r="B59" s="7" t="s">
        <v>1527</v>
      </c>
      <c r="C59" s="7" t="s">
        <v>1528</v>
      </c>
      <c r="D59" s="60">
        <v>17353</v>
      </c>
      <c r="E59" s="4">
        <v>16860</v>
      </c>
      <c r="F59" s="62">
        <v>0.32173913043478258</v>
      </c>
      <c r="G59" s="72">
        <v>0.30877424317345203</v>
      </c>
    </row>
    <row r="60" spans="1:7" x14ac:dyDescent="0.25">
      <c r="A60" s="3" t="s">
        <v>1890</v>
      </c>
      <c r="B60" s="7" t="s">
        <v>1912</v>
      </c>
      <c r="C60" s="7" t="s">
        <v>1913</v>
      </c>
      <c r="D60" s="60">
        <v>12843</v>
      </c>
      <c r="E60" s="4">
        <v>12346</v>
      </c>
      <c r="F60" s="62">
        <v>0.32155733600400599</v>
      </c>
      <c r="G60" s="72">
        <v>0.31060682298480424</v>
      </c>
    </row>
    <row r="61" spans="1:7" x14ac:dyDescent="0.25">
      <c r="A61" s="3" t="s">
        <v>276</v>
      </c>
      <c r="B61" s="7" t="s">
        <v>1681</v>
      </c>
      <c r="C61" s="7" t="s">
        <v>1682</v>
      </c>
      <c r="D61" s="60">
        <v>14567</v>
      </c>
      <c r="E61" s="4">
        <v>14049</v>
      </c>
      <c r="F61" s="62">
        <v>0.32147507337850068</v>
      </c>
      <c r="G61" s="72">
        <v>0.30996822875297858</v>
      </c>
    </row>
    <row r="62" spans="1:7" x14ac:dyDescent="0.25">
      <c r="A62" s="3" t="s">
        <v>383</v>
      </c>
      <c r="B62" s="7" t="s">
        <v>1834</v>
      </c>
      <c r="C62" s="7" t="s">
        <v>1835</v>
      </c>
      <c r="D62" s="60">
        <v>3830</v>
      </c>
      <c r="E62" s="4">
        <v>3815</v>
      </c>
      <c r="F62" s="62">
        <v>0.32117400419287212</v>
      </c>
      <c r="G62" s="72">
        <v>0.3198624968558732</v>
      </c>
    </row>
    <row r="63" spans="1:7" x14ac:dyDescent="0.25">
      <c r="A63" s="3" t="s">
        <v>164</v>
      </c>
      <c r="B63" s="7" t="s">
        <v>171</v>
      </c>
      <c r="C63" s="7" t="s">
        <v>1557</v>
      </c>
      <c r="D63" s="60">
        <v>9997</v>
      </c>
      <c r="E63" s="4">
        <v>9908</v>
      </c>
      <c r="F63" s="62">
        <v>0.32065304551432144</v>
      </c>
      <c r="G63" s="72">
        <v>0.30636034754645808</v>
      </c>
    </row>
    <row r="64" spans="1:7" x14ac:dyDescent="0.25">
      <c r="A64" s="3" t="s">
        <v>93</v>
      </c>
      <c r="B64" s="7" t="s">
        <v>1484</v>
      </c>
      <c r="C64" s="7" t="s">
        <v>1485</v>
      </c>
      <c r="D64" s="60">
        <v>19193</v>
      </c>
      <c r="E64" s="4">
        <v>19296</v>
      </c>
      <c r="F64" s="62">
        <v>0.31975010412328198</v>
      </c>
      <c r="G64" s="72">
        <v>0.32252457043524774</v>
      </c>
    </row>
    <row r="65" spans="1:7" x14ac:dyDescent="0.25">
      <c r="A65" s="3" t="s">
        <v>93</v>
      </c>
      <c r="B65" s="7" t="s">
        <v>1492</v>
      </c>
      <c r="C65" s="7" t="s">
        <v>1493</v>
      </c>
      <c r="D65" s="60">
        <v>14755</v>
      </c>
      <c r="E65" s="4">
        <v>13969</v>
      </c>
      <c r="F65" s="62">
        <v>0.31829752351367674</v>
      </c>
      <c r="G65" s="72">
        <v>0.30945260406282538</v>
      </c>
    </row>
    <row r="66" spans="1:7" x14ac:dyDescent="0.25">
      <c r="A66" s="3" t="s">
        <v>276</v>
      </c>
      <c r="B66" s="7" t="s">
        <v>1679</v>
      </c>
      <c r="C66" s="7" t="s">
        <v>1680</v>
      </c>
      <c r="D66" s="60">
        <v>12110</v>
      </c>
      <c r="E66" s="4">
        <v>11890</v>
      </c>
      <c r="F66" s="62">
        <v>0.31747280115349324</v>
      </c>
      <c r="G66" s="72">
        <v>0.31049250535331907</v>
      </c>
    </row>
    <row r="67" spans="1:7" x14ac:dyDescent="0.25">
      <c r="A67" s="3" t="s">
        <v>93</v>
      </c>
      <c r="B67" s="7" t="s">
        <v>1504</v>
      </c>
      <c r="C67" s="7" t="s">
        <v>1505</v>
      </c>
      <c r="D67" s="60">
        <v>15831</v>
      </c>
      <c r="E67" s="4">
        <v>15216</v>
      </c>
      <c r="F67" s="62">
        <v>0.31646809531424919</v>
      </c>
      <c r="G67" s="72">
        <v>0.31040391676866586</v>
      </c>
    </row>
    <row r="68" spans="1:7" x14ac:dyDescent="0.25">
      <c r="A68" s="3" t="s">
        <v>400</v>
      </c>
      <c r="B68" s="7" t="s">
        <v>651</v>
      </c>
      <c r="C68" s="7" t="s">
        <v>1882</v>
      </c>
      <c r="D68" s="60">
        <v>19586</v>
      </c>
      <c r="E68" s="4">
        <v>20448</v>
      </c>
      <c r="F68" s="62">
        <v>0.31373240000640729</v>
      </c>
      <c r="G68" s="72">
        <v>0.32343683269799595</v>
      </c>
    </row>
    <row r="69" spans="1:7" x14ac:dyDescent="0.25">
      <c r="A69" s="3" t="s">
        <v>145</v>
      </c>
      <c r="B69" s="7" t="s">
        <v>1518</v>
      </c>
      <c r="C69" s="7" t="s">
        <v>1519</v>
      </c>
      <c r="D69" s="60">
        <v>7595</v>
      </c>
      <c r="E69" s="4">
        <v>7578</v>
      </c>
      <c r="F69" s="62">
        <v>0.31366151813000742</v>
      </c>
      <c r="G69" s="72">
        <v>0.3132569964036212</v>
      </c>
    </row>
    <row r="70" spans="1:7" x14ac:dyDescent="0.25">
      <c r="A70" s="3" t="s">
        <v>44</v>
      </c>
      <c r="B70" s="7" t="s">
        <v>1398</v>
      </c>
      <c r="C70" s="7" t="s">
        <v>1399</v>
      </c>
      <c r="D70" s="60">
        <v>5693</v>
      </c>
      <c r="E70" s="4">
        <v>5663</v>
      </c>
      <c r="F70" s="62">
        <v>0.31362935213750553</v>
      </c>
      <c r="G70" s="72">
        <v>0.30787213221702731</v>
      </c>
    </row>
    <row r="71" spans="1:7" x14ac:dyDescent="0.25">
      <c r="A71" s="3" t="s">
        <v>93</v>
      </c>
      <c r="B71" s="7" t="s">
        <v>1464</v>
      </c>
      <c r="C71" s="7" t="s">
        <v>1465</v>
      </c>
      <c r="D71" s="60">
        <v>25689</v>
      </c>
      <c r="E71" s="4">
        <v>25140</v>
      </c>
      <c r="F71" s="62">
        <v>0.3133186974021222</v>
      </c>
      <c r="G71" s="72">
        <v>0.30307779478956948</v>
      </c>
    </row>
    <row r="72" spans="1:7" x14ac:dyDescent="0.25">
      <c r="A72" s="3" t="s">
        <v>345</v>
      </c>
      <c r="B72" s="7" t="s">
        <v>351</v>
      </c>
      <c r="C72" s="7" t="s">
        <v>1769</v>
      </c>
      <c r="D72" s="60">
        <v>6804</v>
      </c>
      <c r="E72" s="4">
        <v>6860</v>
      </c>
      <c r="F72" s="62">
        <v>0.31092628981401088</v>
      </c>
      <c r="G72" s="72">
        <v>0.31633311814073595</v>
      </c>
    </row>
    <row r="73" spans="1:7" x14ac:dyDescent="0.25">
      <c r="A73" s="3" t="s">
        <v>276</v>
      </c>
      <c r="B73" s="7" t="s">
        <v>286</v>
      </c>
      <c r="C73" s="7" t="s">
        <v>1686</v>
      </c>
      <c r="D73" s="60">
        <v>5304</v>
      </c>
      <c r="E73" s="4">
        <v>5367</v>
      </c>
      <c r="F73" s="62">
        <v>0.30916297505245977</v>
      </c>
      <c r="G73" s="72">
        <v>0.312361773949482</v>
      </c>
    </row>
    <row r="74" spans="1:7" x14ac:dyDescent="0.25">
      <c r="A74" s="3" t="s">
        <v>1890</v>
      </c>
      <c r="B74" s="7" t="s">
        <v>1908</v>
      </c>
      <c r="C74" s="7" t="s">
        <v>1909</v>
      </c>
      <c r="D74" s="60">
        <v>31704</v>
      </c>
      <c r="E74" s="4">
        <v>32584</v>
      </c>
      <c r="F74" s="62">
        <v>0.30848569176729296</v>
      </c>
      <c r="G74" s="72">
        <v>0.31594767819569286</v>
      </c>
    </row>
    <row r="75" spans="1:7" x14ac:dyDescent="0.25">
      <c r="A75" s="3" t="s">
        <v>1890</v>
      </c>
      <c r="B75" s="7" t="s">
        <v>1897</v>
      </c>
      <c r="C75" s="7" t="s">
        <v>1898</v>
      </c>
      <c r="D75" s="60">
        <v>9398</v>
      </c>
      <c r="E75" s="4">
        <v>9195</v>
      </c>
      <c r="F75" s="62">
        <v>0.30782836554208975</v>
      </c>
      <c r="G75" s="72">
        <v>0.3014655257204682</v>
      </c>
    </row>
    <row r="76" spans="1:7" x14ac:dyDescent="0.25">
      <c r="A76" s="3" t="s">
        <v>276</v>
      </c>
      <c r="B76" s="7" t="s">
        <v>281</v>
      </c>
      <c r="C76" s="7" t="s">
        <v>1683</v>
      </c>
      <c r="D76" s="60">
        <v>6335</v>
      </c>
      <c r="E76" s="4">
        <v>6385</v>
      </c>
      <c r="F76" s="62">
        <v>0.30740489130434784</v>
      </c>
      <c r="G76" s="72">
        <v>0.31286750294002352</v>
      </c>
    </row>
    <row r="77" spans="1:7" x14ac:dyDescent="0.25">
      <c r="A77" s="3" t="s">
        <v>1890</v>
      </c>
      <c r="B77" s="7" t="s">
        <v>1903</v>
      </c>
      <c r="C77" s="7" t="s">
        <v>1904</v>
      </c>
      <c r="D77" s="60">
        <v>14002</v>
      </c>
      <c r="E77" s="4">
        <v>14507</v>
      </c>
      <c r="F77" s="62">
        <v>0.30706813745915479</v>
      </c>
      <c r="G77" s="72">
        <v>0.31499978286359492</v>
      </c>
    </row>
    <row r="78" spans="1:7" x14ac:dyDescent="0.25">
      <c r="A78" s="3" t="s">
        <v>1890</v>
      </c>
      <c r="B78" s="7" t="s">
        <v>438</v>
      </c>
      <c r="C78" s="7" t="s">
        <v>1907</v>
      </c>
      <c r="D78" s="60">
        <v>15935</v>
      </c>
      <c r="E78" s="4">
        <v>16133</v>
      </c>
      <c r="F78" s="62">
        <v>0.30696769470825064</v>
      </c>
      <c r="G78" s="72">
        <v>0.30628013820860389</v>
      </c>
    </row>
    <row r="79" spans="1:7" x14ac:dyDescent="0.25">
      <c r="A79" s="3" t="s">
        <v>1890</v>
      </c>
      <c r="B79" s="7" t="s">
        <v>1916</v>
      </c>
      <c r="C79" s="7" t="s">
        <v>1917</v>
      </c>
      <c r="D79" s="60">
        <v>47707</v>
      </c>
      <c r="E79" s="4">
        <v>46536</v>
      </c>
      <c r="F79" s="62">
        <v>0.30638759729750559</v>
      </c>
      <c r="G79" s="72">
        <v>0.2961925735453238</v>
      </c>
    </row>
    <row r="80" spans="1:7" x14ac:dyDescent="0.25">
      <c r="A80" s="3" t="s">
        <v>93</v>
      </c>
      <c r="B80" s="7" t="s">
        <v>1494</v>
      </c>
      <c r="C80" s="7" t="s">
        <v>1495</v>
      </c>
      <c r="D80" s="60">
        <v>17120</v>
      </c>
      <c r="E80" s="4">
        <v>16353</v>
      </c>
      <c r="F80" s="62">
        <v>0.30594374352192716</v>
      </c>
      <c r="G80" s="72">
        <v>0.29588550336541941</v>
      </c>
    </row>
    <row r="81" spans="1:7" x14ac:dyDescent="0.25">
      <c r="A81" s="3" t="s">
        <v>93</v>
      </c>
      <c r="B81" s="7" t="s">
        <v>1470</v>
      </c>
      <c r="C81" s="7" t="s">
        <v>1471</v>
      </c>
      <c r="D81" s="60">
        <v>17872</v>
      </c>
      <c r="E81" s="4">
        <v>16958</v>
      </c>
      <c r="F81" s="62">
        <v>0.30501416527289482</v>
      </c>
      <c r="G81" s="72">
        <v>0.291986638658356</v>
      </c>
    </row>
    <row r="82" spans="1:7" x14ac:dyDescent="0.25">
      <c r="A82" s="3" t="s">
        <v>93</v>
      </c>
      <c r="B82" s="7" t="s">
        <v>1478</v>
      </c>
      <c r="C82" s="7" t="s">
        <v>1479</v>
      </c>
      <c r="D82" s="60">
        <v>16189</v>
      </c>
      <c r="E82" s="4">
        <v>15674</v>
      </c>
      <c r="F82" s="62">
        <v>0.30467676672626332</v>
      </c>
      <c r="G82" s="72">
        <v>0.29325151078598288</v>
      </c>
    </row>
    <row r="83" spans="1:7" x14ac:dyDescent="0.25">
      <c r="A83" s="3" t="s">
        <v>164</v>
      </c>
      <c r="B83" s="7" t="s">
        <v>1567</v>
      </c>
      <c r="C83" s="7" t="s">
        <v>1568</v>
      </c>
      <c r="D83" s="60">
        <v>11955</v>
      </c>
      <c r="E83" s="4">
        <v>11732</v>
      </c>
      <c r="F83" s="62">
        <v>0.30403601129167618</v>
      </c>
      <c r="G83" s="72">
        <v>0.29663716814159291</v>
      </c>
    </row>
    <row r="84" spans="1:7" x14ac:dyDescent="0.25">
      <c r="A84" s="3" t="s">
        <v>164</v>
      </c>
      <c r="B84" s="7" t="s">
        <v>176</v>
      </c>
      <c r="C84" s="7" t="s">
        <v>1581</v>
      </c>
      <c r="D84" s="60">
        <v>9590</v>
      </c>
      <c r="E84" s="4">
        <v>9607</v>
      </c>
      <c r="F84" s="62">
        <v>0.30288674120396691</v>
      </c>
      <c r="G84" s="72">
        <v>0.29773452753587254</v>
      </c>
    </row>
    <row r="85" spans="1:7" x14ac:dyDescent="0.25">
      <c r="A85" s="3" t="s">
        <v>44</v>
      </c>
      <c r="B85" s="7" t="s">
        <v>1389</v>
      </c>
      <c r="C85" s="7" t="s">
        <v>1390</v>
      </c>
      <c r="D85" s="60">
        <v>10382</v>
      </c>
      <c r="E85" s="4">
        <v>10220</v>
      </c>
      <c r="F85" s="62">
        <v>0.29958158995815898</v>
      </c>
      <c r="G85" s="72">
        <v>0.29043166898746769</v>
      </c>
    </row>
    <row r="86" spans="1:7" x14ac:dyDescent="0.25">
      <c r="A86" s="3" t="s">
        <v>145</v>
      </c>
      <c r="B86" s="7" t="s">
        <v>1530</v>
      </c>
      <c r="C86" s="7" t="s">
        <v>1531</v>
      </c>
      <c r="D86" s="60">
        <v>8066</v>
      </c>
      <c r="E86" s="4">
        <v>7990</v>
      </c>
      <c r="F86" s="62">
        <v>0.29928388557010871</v>
      </c>
      <c r="G86" s="72">
        <v>0.29602460079285686</v>
      </c>
    </row>
    <row r="87" spans="1:7" x14ac:dyDescent="0.25">
      <c r="A87" s="3" t="s">
        <v>145</v>
      </c>
      <c r="B87" s="7" t="s">
        <v>1532</v>
      </c>
      <c r="C87" s="7" t="s">
        <v>1533</v>
      </c>
      <c r="D87" s="60">
        <v>14796</v>
      </c>
      <c r="E87" s="4">
        <v>14840</v>
      </c>
      <c r="F87" s="62">
        <v>0.29779012196594612</v>
      </c>
      <c r="G87" s="72">
        <v>0.29735903498577326</v>
      </c>
    </row>
    <row r="88" spans="1:7" x14ac:dyDescent="0.25">
      <c r="A88" s="3" t="s">
        <v>400</v>
      </c>
      <c r="B88" s="7" t="s">
        <v>1855</v>
      </c>
      <c r="C88" s="7" t="s">
        <v>1856</v>
      </c>
      <c r="D88" s="60">
        <v>7310</v>
      </c>
      <c r="E88" s="4">
        <v>7164</v>
      </c>
      <c r="F88" s="62">
        <v>0.29621525245157632</v>
      </c>
      <c r="G88" s="72">
        <v>0.28574847433289458</v>
      </c>
    </row>
    <row r="89" spans="1:7" x14ac:dyDescent="0.25">
      <c r="A89" s="3" t="s">
        <v>44</v>
      </c>
      <c r="B89" s="7" t="s">
        <v>54</v>
      </c>
      <c r="C89" s="7" t="s">
        <v>1435</v>
      </c>
      <c r="D89" s="60">
        <v>4033</v>
      </c>
      <c r="E89" s="4">
        <v>3973</v>
      </c>
      <c r="F89" s="62">
        <v>0.29619565217391303</v>
      </c>
      <c r="G89" s="72">
        <v>0.29605067064083457</v>
      </c>
    </row>
    <row r="90" spans="1:7" x14ac:dyDescent="0.25">
      <c r="A90" s="3" t="s">
        <v>44</v>
      </c>
      <c r="B90" s="7" t="s">
        <v>56</v>
      </c>
      <c r="C90" s="7" t="s">
        <v>1412</v>
      </c>
      <c r="D90" s="60">
        <v>6294</v>
      </c>
      <c r="E90" s="4">
        <v>6079</v>
      </c>
      <c r="F90" s="62">
        <v>0.29426340642386273</v>
      </c>
      <c r="G90" s="72">
        <v>0.27811327660353191</v>
      </c>
    </row>
    <row r="91" spans="1:7" x14ac:dyDescent="0.25">
      <c r="A91" s="3" t="s">
        <v>4</v>
      </c>
      <c r="B91" s="7" t="s">
        <v>7</v>
      </c>
      <c r="C91" s="7" t="s">
        <v>1378</v>
      </c>
      <c r="D91" s="60">
        <v>6983</v>
      </c>
      <c r="E91" s="4">
        <v>7122</v>
      </c>
      <c r="F91" s="62">
        <v>0.29423166055703032</v>
      </c>
      <c r="G91" s="72">
        <v>0.29799163179916316</v>
      </c>
    </row>
    <row r="92" spans="1:7" x14ac:dyDescent="0.25">
      <c r="A92" s="3" t="s">
        <v>145</v>
      </c>
      <c r="B92" s="7" t="s">
        <v>1523</v>
      </c>
      <c r="C92" s="7" t="s">
        <v>1524</v>
      </c>
      <c r="D92" s="60">
        <v>25723</v>
      </c>
      <c r="E92" s="4">
        <v>25745</v>
      </c>
      <c r="F92" s="62">
        <v>0.29161423437517714</v>
      </c>
      <c r="G92" s="72">
        <v>0.29182394214529422</v>
      </c>
    </row>
    <row r="93" spans="1:7" x14ac:dyDescent="0.25">
      <c r="A93" s="3" t="s">
        <v>276</v>
      </c>
      <c r="B93" s="7" t="s">
        <v>282</v>
      </c>
      <c r="C93" s="7" t="s">
        <v>1755</v>
      </c>
      <c r="D93" s="60">
        <v>7668</v>
      </c>
      <c r="E93" s="4">
        <v>7770</v>
      </c>
      <c r="F93" s="62">
        <v>0.2913041826539528</v>
      </c>
      <c r="G93" s="72">
        <v>0.29523520024317956</v>
      </c>
    </row>
    <row r="94" spans="1:7" x14ac:dyDescent="0.25">
      <c r="A94" s="3" t="s">
        <v>383</v>
      </c>
      <c r="B94" s="7" t="s">
        <v>1840</v>
      </c>
      <c r="C94" s="7" t="s">
        <v>1841</v>
      </c>
      <c r="D94" s="60">
        <v>9772</v>
      </c>
      <c r="E94" s="4">
        <v>9615</v>
      </c>
      <c r="F94" s="62">
        <v>0.29126676602086438</v>
      </c>
      <c r="G94" s="72">
        <v>0.28297722055447644</v>
      </c>
    </row>
    <row r="95" spans="1:7" x14ac:dyDescent="0.25">
      <c r="A95" s="3" t="s">
        <v>4</v>
      </c>
      <c r="B95" s="7" t="s">
        <v>13</v>
      </c>
      <c r="C95" s="7" t="s">
        <v>1348</v>
      </c>
      <c r="D95" s="60">
        <v>4145</v>
      </c>
      <c r="E95" s="4">
        <v>4183</v>
      </c>
      <c r="F95" s="62">
        <v>0.29093844318102058</v>
      </c>
      <c r="G95" s="72">
        <v>0.2925174825174825</v>
      </c>
    </row>
    <row r="96" spans="1:7" x14ac:dyDescent="0.25">
      <c r="A96" s="3" t="s">
        <v>276</v>
      </c>
      <c r="B96" s="7" t="s">
        <v>279</v>
      </c>
      <c r="C96" s="7" t="s">
        <v>1701</v>
      </c>
      <c r="D96" s="60">
        <v>6326</v>
      </c>
      <c r="E96" s="4">
        <v>6166</v>
      </c>
      <c r="F96" s="62">
        <v>0.29091745228788229</v>
      </c>
      <c r="G96" s="72">
        <v>0.2826106884224035</v>
      </c>
    </row>
    <row r="97" spans="1:7" x14ac:dyDescent="0.25">
      <c r="A97" s="3" t="s">
        <v>93</v>
      </c>
      <c r="B97" s="7" t="s">
        <v>1462</v>
      </c>
      <c r="C97" s="7" t="s">
        <v>1463</v>
      </c>
      <c r="D97" s="60">
        <v>9252</v>
      </c>
      <c r="E97" s="4">
        <v>8464</v>
      </c>
      <c r="F97" s="62">
        <v>0.29030436146846567</v>
      </c>
      <c r="G97" s="72">
        <v>0.27264527767040331</v>
      </c>
    </row>
    <row r="98" spans="1:7" x14ac:dyDescent="0.25">
      <c r="A98" s="3" t="s">
        <v>383</v>
      </c>
      <c r="B98" s="7" t="s">
        <v>1844</v>
      </c>
      <c r="C98" s="7" t="s">
        <v>1845</v>
      </c>
      <c r="D98" s="60">
        <v>3220</v>
      </c>
      <c r="E98" s="4">
        <v>3153</v>
      </c>
      <c r="F98" s="62">
        <v>0.28933417198310718</v>
      </c>
      <c r="G98" s="72">
        <v>0.28425892535160474</v>
      </c>
    </row>
    <row r="99" spans="1:7" x14ac:dyDescent="0.25">
      <c r="A99" s="3" t="s">
        <v>145</v>
      </c>
      <c r="B99" s="7" t="s">
        <v>150</v>
      </c>
      <c r="C99" s="7" t="s">
        <v>1522</v>
      </c>
      <c r="D99" s="60">
        <v>5733</v>
      </c>
      <c r="E99" s="4">
        <v>5756</v>
      </c>
      <c r="F99" s="62">
        <v>0.2881338895310851</v>
      </c>
      <c r="G99" s="72">
        <v>0.28722554890219559</v>
      </c>
    </row>
    <row r="100" spans="1:7" x14ac:dyDescent="0.25">
      <c r="A100" s="3" t="s">
        <v>276</v>
      </c>
      <c r="B100" s="7" t="s">
        <v>280</v>
      </c>
      <c r="C100" s="7" t="s">
        <v>1712</v>
      </c>
      <c r="D100" s="60">
        <v>5968</v>
      </c>
      <c r="E100" s="4">
        <v>5873</v>
      </c>
      <c r="F100" s="62">
        <v>0.28766991227224525</v>
      </c>
      <c r="G100" s="72">
        <v>0.28303614457831328</v>
      </c>
    </row>
    <row r="101" spans="1:7" x14ac:dyDescent="0.25">
      <c r="A101" s="3" t="s">
        <v>345</v>
      </c>
      <c r="B101" s="7" t="s">
        <v>1791</v>
      </c>
      <c r="C101" s="7" t="s">
        <v>1792</v>
      </c>
      <c r="D101" s="60">
        <v>3050</v>
      </c>
      <c r="E101" s="4">
        <v>3141</v>
      </c>
      <c r="F101" s="62">
        <v>0.28738339771977761</v>
      </c>
      <c r="G101" s="72">
        <v>0.29704936637034235</v>
      </c>
    </row>
    <row r="102" spans="1:7" x14ac:dyDescent="0.25">
      <c r="A102" s="3" t="s">
        <v>383</v>
      </c>
      <c r="B102" s="7" t="s">
        <v>1836</v>
      </c>
      <c r="C102" s="7" t="s">
        <v>1837</v>
      </c>
      <c r="D102" s="60">
        <v>4921</v>
      </c>
      <c r="E102" s="4">
        <v>4794</v>
      </c>
      <c r="F102" s="62">
        <v>0.28697224166083507</v>
      </c>
      <c r="G102" s="72">
        <v>0.27872093023255812</v>
      </c>
    </row>
    <row r="103" spans="1:7" x14ac:dyDescent="0.25">
      <c r="A103" s="3" t="s">
        <v>4</v>
      </c>
      <c r="B103" s="7" t="s">
        <v>20</v>
      </c>
      <c r="C103" s="7" t="s">
        <v>1382</v>
      </c>
      <c r="D103" s="60">
        <v>6033</v>
      </c>
      <c r="E103" s="4">
        <v>6087</v>
      </c>
      <c r="F103" s="62">
        <v>0.28663055872291904</v>
      </c>
      <c r="G103" s="72">
        <v>0.28650098842134991</v>
      </c>
    </row>
    <row r="104" spans="1:7" x14ac:dyDescent="0.25">
      <c r="A104" s="3" t="s">
        <v>4</v>
      </c>
      <c r="B104" s="7" t="s">
        <v>14</v>
      </c>
      <c r="C104" s="7" t="s">
        <v>1379</v>
      </c>
      <c r="D104" s="60">
        <v>6154</v>
      </c>
      <c r="E104" s="4">
        <v>6192</v>
      </c>
      <c r="F104" s="62">
        <v>0.28652574727628272</v>
      </c>
      <c r="G104" s="72">
        <v>0.28183887118798362</v>
      </c>
    </row>
    <row r="105" spans="1:7" x14ac:dyDescent="0.25">
      <c r="A105" s="3" t="s">
        <v>383</v>
      </c>
      <c r="B105" s="7" t="s">
        <v>1816</v>
      </c>
      <c r="C105" s="7" t="s">
        <v>1817</v>
      </c>
      <c r="D105" s="60">
        <v>5904</v>
      </c>
      <c r="E105" s="4">
        <v>5674</v>
      </c>
      <c r="F105" s="62">
        <v>0.28643508635746168</v>
      </c>
      <c r="G105" s="72">
        <v>0.27744364578749203</v>
      </c>
    </row>
    <row r="106" spans="1:7" x14ac:dyDescent="0.25">
      <c r="A106" s="3" t="s">
        <v>1890</v>
      </c>
      <c r="B106" s="7" t="s">
        <v>446</v>
      </c>
      <c r="C106" s="7" t="s">
        <v>1918</v>
      </c>
      <c r="D106" s="60">
        <v>19380</v>
      </c>
      <c r="E106" s="4">
        <v>18899</v>
      </c>
      <c r="F106" s="62">
        <v>0.28531048493949296</v>
      </c>
      <c r="G106" s="72">
        <v>0.27473070605166372</v>
      </c>
    </row>
    <row r="107" spans="1:7" x14ac:dyDescent="0.25">
      <c r="A107" s="3" t="s">
        <v>145</v>
      </c>
      <c r="B107" s="7" t="s">
        <v>148</v>
      </c>
      <c r="C107" s="7" t="s">
        <v>1534</v>
      </c>
      <c r="D107" s="60">
        <v>10042</v>
      </c>
      <c r="E107" s="4">
        <v>10046</v>
      </c>
      <c r="F107" s="62">
        <v>0.2844759206798867</v>
      </c>
      <c r="G107" s="72">
        <v>0.28225443919982018</v>
      </c>
    </row>
    <row r="108" spans="1:7" x14ac:dyDescent="0.25">
      <c r="A108" s="3" t="s">
        <v>276</v>
      </c>
      <c r="B108" s="7" t="s">
        <v>292</v>
      </c>
      <c r="C108" s="7" t="s">
        <v>1698</v>
      </c>
      <c r="D108" s="60">
        <v>4153</v>
      </c>
      <c r="E108" s="4">
        <v>4192</v>
      </c>
      <c r="F108" s="62">
        <v>0.28423790294983231</v>
      </c>
      <c r="G108" s="72">
        <v>0.29109089646552322</v>
      </c>
    </row>
    <row r="109" spans="1:7" x14ac:dyDescent="0.25">
      <c r="A109" s="3" t="s">
        <v>276</v>
      </c>
      <c r="B109" s="7" t="s">
        <v>283</v>
      </c>
      <c r="C109" s="7" t="s">
        <v>1717</v>
      </c>
      <c r="D109" s="60">
        <v>5220</v>
      </c>
      <c r="E109" s="4">
        <v>5066</v>
      </c>
      <c r="F109" s="62">
        <v>0.28377276433813536</v>
      </c>
      <c r="G109" s="72">
        <v>0.27428262046561991</v>
      </c>
    </row>
    <row r="110" spans="1:7" x14ac:dyDescent="0.25">
      <c r="A110" s="3" t="s">
        <v>4</v>
      </c>
      <c r="B110" s="7" t="s">
        <v>1372</v>
      </c>
      <c r="C110" s="7" t="s">
        <v>1373</v>
      </c>
      <c r="D110" s="60">
        <v>4798</v>
      </c>
      <c r="E110" s="4">
        <v>4773</v>
      </c>
      <c r="F110" s="62">
        <v>0.28318479608097741</v>
      </c>
      <c r="G110" s="72">
        <v>0.27821170435999065</v>
      </c>
    </row>
    <row r="111" spans="1:7" x14ac:dyDescent="0.25">
      <c r="A111" s="3" t="s">
        <v>383</v>
      </c>
      <c r="B111" s="7" t="s">
        <v>1828</v>
      </c>
      <c r="C111" s="7" t="s">
        <v>1829</v>
      </c>
      <c r="D111" s="60">
        <v>19003</v>
      </c>
      <c r="E111" s="4">
        <v>17961</v>
      </c>
      <c r="F111" s="62">
        <v>0.28271542489883361</v>
      </c>
      <c r="G111" s="72">
        <v>0.26807062581155505</v>
      </c>
    </row>
    <row r="112" spans="1:7" x14ac:dyDescent="0.25">
      <c r="A112" s="3" t="s">
        <v>44</v>
      </c>
      <c r="B112" s="7" t="s">
        <v>58</v>
      </c>
      <c r="C112" s="7" t="s">
        <v>1391</v>
      </c>
      <c r="D112" s="60">
        <v>11492</v>
      </c>
      <c r="E112" s="4">
        <v>11053</v>
      </c>
      <c r="F112" s="62">
        <v>0.28217153239865445</v>
      </c>
      <c r="G112" s="72">
        <v>0.26917831571769518</v>
      </c>
    </row>
    <row r="113" spans="1:7" x14ac:dyDescent="0.25">
      <c r="A113" s="3" t="s">
        <v>93</v>
      </c>
      <c r="B113" s="7" t="s">
        <v>1482</v>
      </c>
      <c r="C113" s="7" t="s">
        <v>1483</v>
      </c>
      <c r="D113" s="60">
        <v>18762</v>
      </c>
      <c r="E113" s="4">
        <v>18536</v>
      </c>
      <c r="F113" s="62">
        <v>0.2819996392713281</v>
      </c>
      <c r="G113" s="72">
        <v>0.27607983318439083</v>
      </c>
    </row>
    <row r="114" spans="1:7" x14ac:dyDescent="0.25">
      <c r="A114" s="3" t="s">
        <v>93</v>
      </c>
      <c r="B114" s="7" t="s">
        <v>1454</v>
      </c>
      <c r="C114" s="7" t="s">
        <v>1455</v>
      </c>
      <c r="D114" s="60">
        <v>23287</v>
      </c>
      <c r="E114" s="4">
        <v>22657</v>
      </c>
      <c r="F114" s="62">
        <v>0.28163512124327267</v>
      </c>
      <c r="G114" s="72">
        <v>0.27249657229451807</v>
      </c>
    </row>
    <row r="115" spans="1:7" x14ac:dyDescent="0.25">
      <c r="A115" s="3" t="s">
        <v>383</v>
      </c>
      <c r="B115" s="7" t="s">
        <v>1808</v>
      </c>
      <c r="C115" s="7" t="s">
        <v>1809</v>
      </c>
      <c r="D115" s="60">
        <v>4756</v>
      </c>
      <c r="E115" s="4">
        <v>4958</v>
      </c>
      <c r="F115" s="62">
        <v>0.27928827294615066</v>
      </c>
      <c r="G115" s="72">
        <v>0.29116748884190746</v>
      </c>
    </row>
    <row r="116" spans="1:7" x14ac:dyDescent="0.25">
      <c r="A116" s="3" t="s">
        <v>345</v>
      </c>
      <c r="B116" s="7" t="s">
        <v>1772</v>
      </c>
      <c r="C116" s="7" t="s">
        <v>1773</v>
      </c>
      <c r="D116" s="60">
        <v>26041</v>
      </c>
      <c r="E116" s="4">
        <v>26444</v>
      </c>
      <c r="F116" s="62">
        <v>0.27862362646180844</v>
      </c>
      <c r="G116" s="72">
        <v>0.28467774057766632</v>
      </c>
    </row>
    <row r="117" spans="1:7" x14ac:dyDescent="0.25">
      <c r="A117" s="3" t="s">
        <v>276</v>
      </c>
      <c r="B117" s="7" t="s">
        <v>1663</v>
      </c>
      <c r="C117" s="7" t="s">
        <v>1664</v>
      </c>
      <c r="D117" s="60">
        <v>16678</v>
      </c>
      <c r="E117" s="4">
        <v>16553</v>
      </c>
      <c r="F117" s="62">
        <v>0.27851906280790234</v>
      </c>
      <c r="G117" s="72">
        <v>0.27004143691474436</v>
      </c>
    </row>
    <row r="118" spans="1:7" x14ac:dyDescent="0.25">
      <c r="A118" s="3" t="s">
        <v>164</v>
      </c>
      <c r="B118" s="7" t="s">
        <v>189</v>
      </c>
      <c r="C118" s="7" t="s">
        <v>1535</v>
      </c>
      <c r="D118" s="60">
        <v>6803</v>
      </c>
      <c r="E118" s="4">
        <v>6881</v>
      </c>
      <c r="F118" s="62">
        <v>0.27827545302082057</v>
      </c>
      <c r="G118" s="72">
        <v>0.28255245760275943</v>
      </c>
    </row>
    <row r="119" spans="1:7" x14ac:dyDescent="0.25">
      <c r="A119" s="3" t="s">
        <v>383</v>
      </c>
      <c r="B119" s="7" t="s">
        <v>1814</v>
      </c>
      <c r="C119" s="7" t="s">
        <v>1815</v>
      </c>
      <c r="D119" s="60">
        <v>2790</v>
      </c>
      <c r="E119" s="4">
        <v>2809</v>
      </c>
      <c r="F119" s="62">
        <v>0.27744630071599047</v>
      </c>
      <c r="G119" s="72">
        <v>0.2794190788819258</v>
      </c>
    </row>
    <row r="120" spans="1:7" x14ac:dyDescent="0.25">
      <c r="A120" s="3" t="s">
        <v>400</v>
      </c>
      <c r="B120" s="7" t="s">
        <v>410</v>
      </c>
      <c r="C120" s="7" t="s">
        <v>1854</v>
      </c>
      <c r="D120" s="60">
        <v>5081</v>
      </c>
      <c r="E120" s="4">
        <v>5320</v>
      </c>
      <c r="F120" s="62">
        <v>0.2767278470671532</v>
      </c>
      <c r="G120" s="72">
        <v>0.28988666085440279</v>
      </c>
    </row>
    <row r="121" spans="1:7" x14ac:dyDescent="0.25">
      <c r="A121" s="3" t="s">
        <v>93</v>
      </c>
      <c r="B121" s="7" t="s">
        <v>1514</v>
      </c>
      <c r="C121" s="7" t="s">
        <v>1515</v>
      </c>
      <c r="D121" s="60">
        <v>7346</v>
      </c>
      <c r="E121" s="4">
        <v>6903</v>
      </c>
      <c r="F121" s="62">
        <v>0.27619656352220173</v>
      </c>
      <c r="G121" s="72">
        <v>0.26327231121281464</v>
      </c>
    </row>
    <row r="122" spans="1:7" x14ac:dyDescent="0.25">
      <c r="A122" s="3" t="s">
        <v>276</v>
      </c>
      <c r="B122" s="7" t="s">
        <v>288</v>
      </c>
      <c r="C122" s="7" t="s">
        <v>1713</v>
      </c>
      <c r="D122" s="60">
        <v>6388</v>
      </c>
      <c r="E122" s="4">
        <v>6406</v>
      </c>
      <c r="F122" s="62">
        <v>0.27456374108140635</v>
      </c>
      <c r="G122" s="72">
        <v>0.27010161487540585</v>
      </c>
    </row>
    <row r="123" spans="1:7" x14ac:dyDescent="0.25">
      <c r="A123" s="3" t="s">
        <v>345</v>
      </c>
      <c r="B123" s="7" t="s">
        <v>1767</v>
      </c>
      <c r="C123" s="7" t="s">
        <v>1768</v>
      </c>
      <c r="D123" s="60">
        <v>12681</v>
      </c>
      <c r="E123" s="4">
        <v>12558</v>
      </c>
      <c r="F123" s="62">
        <v>0.27345653720915186</v>
      </c>
      <c r="G123" s="72">
        <v>0.27294659740485555</v>
      </c>
    </row>
    <row r="124" spans="1:7" x14ac:dyDescent="0.25">
      <c r="A124" s="3" t="s">
        <v>276</v>
      </c>
      <c r="B124" s="7" t="s">
        <v>1718</v>
      </c>
      <c r="C124" s="7" t="s">
        <v>1719</v>
      </c>
      <c r="D124" s="60">
        <v>8403</v>
      </c>
      <c r="E124" s="4">
        <v>8411</v>
      </c>
      <c r="F124" s="62">
        <v>0.27270072045174271</v>
      </c>
      <c r="G124" s="72">
        <v>0.26995538723240364</v>
      </c>
    </row>
    <row r="125" spans="1:7" x14ac:dyDescent="0.25">
      <c r="A125" s="3" t="s">
        <v>345</v>
      </c>
      <c r="B125" s="7" t="s">
        <v>349</v>
      </c>
      <c r="C125" s="7" t="s">
        <v>1799</v>
      </c>
      <c r="D125" s="60">
        <v>7112</v>
      </c>
      <c r="E125" s="4">
        <v>6969</v>
      </c>
      <c r="F125" s="62">
        <v>0.27201101506922665</v>
      </c>
      <c r="G125" s="72">
        <v>0.26338863902641824</v>
      </c>
    </row>
    <row r="126" spans="1:7" x14ac:dyDescent="0.25">
      <c r="A126" s="3" t="s">
        <v>383</v>
      </c>
      <c r="B126" s="7" t="s">
        <v>1830</v>
      </c>
      <c r="C126" s="7" t="s">
        <v>1831</v>
      </c>
      <c r="D126" s="60">
        <v>11816</v>
      </c>
      <c r="E126" s="4">
        <v>11434</v>
      </c>
      <c r="F126" s="62">
        <v>0.27186342406184572</v>
      </c>
      <c r="G126" s="72">
        <v>0.26595645701525866</v>
      </c>
    </row>
    <row r="127" spans="1:7" x14ac:dyDescent="0.25">
      <c r="A127" s="3" t="s">
        <v>400</v>
      </c>
      <c r="B127" s="7" t="s">
        <v>408</v>
      </c>
      <c r="C127" s="7" t="s">
        <v>1877</v>
      </c>
      <c r="D127" s="60">
        <v>4591</v>
      </c>
      <c r="E127" s="4">
        <v>4853</v>
      </c>
      <c r="F127" s="62">
        <v>0.2717532851900083</v>
      </c>
      <c r="G127" s="72">
        <v>0.28729576130712764</v>
      </c>
    </row>
    <row r="128" spans="1:7" x14ac:dyDescent="0.25">
      <c r="A128" s="3" t="s">
        <v>383</v>
      </c>
      <c r="B128" s="7" t="s">
        <v>1802</v>
      </c>
      <c r="C128" s="7" t="s">
        <v>1803</v>
      </c>
      <c r="D128" s="60">
        <v>3129</v>
      </c>
      <c r="E128" s="4">
        <v>3327</v>
      </c>
      <c r="F128" s="62">
        <v>0.27081530205989268</v>
      </c>
      <c r="G128" s="72">
        <v>0.29214963119072707</v>
      </c>
    </row>
    <row r="129" spans="1:7" x14ac:dyDescent="0.25">
      <c r="A129" s="3" t="s">
        <v>383</v>
      </c>
      <c r="B129" s="7" t="s">
        <v>1806</v>
      </c>
      <c r="C129" s="7" t="s">
        <v>1807</v>
      </c>
      <c r="D129" s="60">
        <v>4883</v>
      </c>
      <c r="E129" s="4">
        <v>5077</v>
      </c>
      <c r="F129" s="62">
        <v>0.2704513985045694</v>
      </c>
      <c r="G129" s="72">
        <v>0.28437797569036016</v>
      </c>
    </row>
    <row r="130" spans="1:7" x14ac:dyDescent="0.25">
      <c r="A130" s="3" t="s">
        <v>4</v>
      </c>
      <c r="B130" s="7" t="s">
        <v>18</v>
      </c>
      <c r="C130" s="7" t="s">
        <v>1349</v>
      </c>
      <c r="D130" s="60">
        <v>4762</v>
      </c>
      <c r="E130" s="4">
        <v>4652</v>
      </c>
      <c r="F130" s="62">
        <v>0.26996995294517828</v>
      </c>
      <c r="G130" s="72">
        <v>0.26425812315382868</v>
      </c>
    </row>
    <row r="131" spans="1:7" x14ac:dyDescent="0.25">
      <c r="A131" s="3" t="s">
        <v>145</v>
      </c>
      <c r="B131" s="7" t="s">
        <v>1520</v>
      </c>
      <c r="C131" s="7" t="s">
        <v>1521</v>
      </c>
      <c r="D131" s="60">
        <v>10553</v>
      </c>
      <c r="E131" s="4">
        <v>10404</v>
      </c>
      <c r="F131" s="62">
        <v>0.26846952274346186</v>
      </c>
      <c r="G131" s="72">
        <v>0.26240258266286665</v>
      </c>
    </row>
    <row r="132" spans="1:7" x14ac:dyDescent="0.25">
      <c r="A132" s="3" t="s">
        <v>400</v>
      </c>
      <c r="B132" s="7" t="s">
        <v>414</v>
      </c>
      <c r="C132" s="7" t="s">
        <v>1873</v>
      </c>
      <c r="D132" s="60">
        <v>4459</v>
      </c>
      <c r="E132" s="4">
        <v>4528</v>
      </c>
      <c r="F132" s="62">
        <v>0.26667065366903892</v>
      </c>
      <c r="G132" s="72">
        <v>0.27120268327743174</v>
      </c>
    </row>
    <row r="133" spans="1:7" x14ac:dyDescent="0.25">
      <c r="A133" s="3" t="s">
        <v>276</v>
      </c>
      <c r="B133" s="7" t="s">
        <v>1690</v>
      </c>
      <c r="C133" s="7" t="s">
        <v>1691</v>
      </c>
      <c r="D133" s="60">
        <v>3695</v>
      </c>
      <c r="E133" s="4">
        <v>3717</v>
      </c>
      <c r="F133" s="62">
        <v>0.26609534783234912</v>
      </c>
      <c r="G133" s="72">
        <v>0.26438580268866918</v>
      </c>
    </row>
    <row r="134" spans="1:7" x14ac:dyDescent="0.25">
      <c r="A134" s="3" t="s">
        <v>345</v>
      </c>
      <c r="B134" s="7" t="s">
        <v>354</v>
      </c>
      <c r="C134" s="7" t="s">
        <v>1786</v>
      </c>
      <c r="D134" s="60">
        <v>4405</v>
      </c>
      <c r="E134" s="4">
        <v>4368</v>
      </c>
      <c r="F134" s="62">
        <v>0.26587397392563977</v>
      </c>
      <c r="G134" s="72">
        <v>0.26554805763268285</v>
      </c>
    </row>
    <row r="135" spans="1:7" x14ac:dyDescent="0.25">
      <c r="A135" s="3" t="s">
        <v>44</v>
      </c>
      <c r="B135" s="7" t="s">
        <v>1449</v>
      </c>
      <c r="C135" s="7" t="s">
        <v>1450</v>
      </c>
      <c r="D135" s="60">
        <v>10299</v>
      </c>
      <c r="E135" s="4">
        <v>10211</v>
      </c>
      <c r="F135" s="62">
        <v>0.26433447974949953</v>
      </c>
      <c r="G135" s="72">
        <v>0.26500051904910205</v>
      </c>
    </row>
    <row r="136" spans="1:7" x14ac:dyDescent="0.25">
      <c r="A136" s="3" t="s">
        <v>345</v>
      </c>
      <c r="B136" s="7" t="s">
        <v>1762</v>
      </c>
      <c r="C136" s="7" t="s">
        <v>1763</v>
      </c>
      <c r="D136" s="60">
        <v>21775</v>
      </c>
      <c r="E136" s="4">
        <v>21087</v>
      </c>
      <c r="F136" s="62">
        <v>0.26413148956817079</v>
      </c>
      <c r="G136" s="72">
        <v>0.25611222444889781</v>
      </c>
    </row>
    <row r="137" spans="1:7" x14ac:dyDescent="0.25">
      <c r="A137" s="3" t="s">
        <v>164</v>
      </c>
      <c r="B137" s="7" t="s">
        <v>1559</v>
      </c>
      <c r="C137" s="7" t="s">
        <v>1560</v>
      </c>
      <c r="D137" s="60">
        <v>3591</v>
      </c>
      <c r="E137" s="4">
        <v>3690</v>
      </c>
      <c r="F137" s="62">
        <v>0.26386949812624</v>
      </c>
      <c r="G137" s="72">
        <v>0.26930375127718581</v>
      </c>
    </row>
    <row r="138" spans="1:7" x14ac:dyDescent="0.25">
      <c r="A138" s="3" t="s">
        <v>276</v>
      </c>
      <c r="B138" s="7" t="s">
        <v>1752</v>
      </c>
      <c r="C138" s="7" t="s">
        <v>1753</v>
      </c>
      <c r="D138" s="60">
        <v>6788</v>
      </c>
      <c r="E138" s="4">
        <v>7057</v>
      </c>
      <c r="F138" s="62">
        <v>0.26386783284742471</v>
      </c>
      <c r="G138" s="72">
        <v>0.27326234269119071</v>
      </c>
    </row>
    <row r="139" spans="1:7" x14ac:dyDescent="0.25">
      <c r="A139" s="3" t="s">
        <v>383</v>
      </c>
      <c r="B139" s="7" t="s">
        <v>1832</v>
      </c>
      <c r="C139" s="7" t="s">
        <v>1833</v>
      </c>
      <c r="D139" s="60">
        <v>8439</v>
      </c>
      <c r="E139" s="4">
        <v>8436</v>
      </c>
      <c r="F139" s="62">
        <v>0.26352110916812388</v>
      </c>
      <c r="G139" s="72">
        <v>0.26789456970466813</v>
      </c>
    </row>
    <row r="140" spans="1:7" x14ac:dyDescent="0.25">
      <c r="A140" s="3" t="s">
        <v>44</v>
      </c>
      <c r="B140" s="7" t="s">
        <v>1433</v>
      </c>
      <c r="C140" s="7" t="s">
        <v>1434</v>
      </c>
      <c r="D140" s="60">
        <v>6775</v>
      </c>
      <c r="E140" s="4">
        <v>6721</v>
      </c>
      <c r="F140" s="62">
        <v>0.2624544820639963</v>
      </c>
      <c r="G140" s="72">
        <v>0.26236483585119258</v>
      </c>
    </row>
    <row r="141" spans="1:7" x14ac:dyDescent="0.25">
      <c r="A141" s="3" t="s">
        <v>400</v>
      </c>
      <c r="B141" s="7" t="s">
        <v>416</v>
      </c>
      <c r="C141" s="7" t="s">
        <v>1862</v>
      </c>
      <c r="D141" s="60">
        <v>4004</v>
      </c>
      <c r="E141" s="4">
        <v>4086</v>
      </c>
      <c r="F141" s="62">
        <v>0.26156258165665014</v>
      </c>
      <c r="G141" s="72">
        <v>0.26876274419522461</v>
      </c>
    </row>
    <row r="142" spans="1:7" x14ac:dyDescent="0.25">
      <c r="A142" s="3" t="s">
        <v>44</v>
      </c>
      <c r="B142" s="7" t="s">
        <v>1403</v>
      </c>
      <c r="C142" s="7" t="s">
        <v>1404</v>
      </c>
      <c r="D142" s="60">
        <v>10406</v>
      </c>
      <c r="E142" s="4">
        <v>10759</v>
      </c>
      <c r="F142" s="62">
        <v>0.26004598160735704</v>
      </c>
      <c r="G142" s="72">
        <v>0.265346388142156</v>
      </c>
    </row>
    <row r="143" spans="1:7" x14ac:dyDescent="0.25">
      <c r="A143" s="3" t="s">
        <v>164</v>
      </c>
      <c r="B143" s="7" t="s">
        <v>1584</v>
      </c>
      <c r="C143" s="7" t="s">
        <v>1585</v>
      </c>
      <c r="D143" s="60">
        <v>8590</v>
      </c>
      <c r="E143" s="4">
        <v>8720</v>
      </c>
      <c r="F143" s="62">
        <v>0.25969707047192914</v>
      </c>
      <c r="G143" s="72">
        <v>0.26260314401011864</v>
      </c>
    </row>
    <row r="144" spans="1:7" x14ac:dyDescent="0.25">
      <c r="A144" s="3" t="s">
        <v>164</v>
      </c>
      <c r="B144" s="7" t="s">
        <v>1554</v>
      </c>
      <c r="C144" s="7" t="s">
        <v>1555</v>
      </c>
      <c r="D144" s="60">
        <v>6090</v>
      </c>
      <c r="E144" s="4">
        <v>6265</v>
      </c>
      <c r="F144" s="62">
        <v>0.2595686642229989</v>
      </c>
      <c r="G144" s="72">
        <v>0.2673123693305457</v>
      </c>
    </row>
    <row r="145" spans="1:7" x14ac:dyDescent="0.25">
      <c r="A145" s="3" t="s">
        <v>400</v>
      </c>
      <c r="B145" s="7" t="s">
        <v>411</v>
      </c>
      <c r="C145" s="7" t="s">
        <v>1874</v>
      </c>
      <c r="D145" s="60">
        <v>4746</v>
      </c>
      <c r="E145" s="4">
        <v>4872</v>
      </c>
      <c r="F145" s="62">
        <v>0.25951443569553806</v>
      </c>
      <c r="G145" s="72">
        <v>0.26473944465576266</v>
      </c>
    </row>
    <row r="146" spans="1:7" x14ac:dyDescent="0.25">
      <c r="A146" s="3" t="s">
        <v>44</v>
      </c>
      <c r="B146" s="7" t="s">
        <v>1429</v>
      </c>
      <c r="C146" s="7" t="s">
        <v>1430</v>
      </c>
      <c r="D146" s="60">
        <v>6173</v>
      </c>
      <c r="E146" s="4">
        <v>6218</v>
      </c>
      <c r="F146" s="62">
        <v>0.25846836662060879</v>
      </c>
      <c r="G146" s="72">
        <v>0.25872758290683645</v>
      </c>
    </row>
    <row r="147" spans="1:7" x14ac:dyDescent="0.25">
      <c r="A147" s="3" t="s">
        <v>383</v>
      </c>
      <c r="B147" s="7" t="s">
        <v>1822</v>
      </c>
      <c r="C147" s="7" t="s">
        <v>1823</v>
      </c>
      <c r="D147" s="60">
        <v>6375</v>
      </c>
      <c r="E147" s="4">
        <v>6287</v>
      </c>
      <c r="F147" s="62">
        <v>0.25779449229649398</v>
      </c>
      <c r="G147" s="72">
        <v>0.25734752353663526</v>
      </c>
    </row>
    <row r="148" spans="1:7" x14ac:dyDescent="0.25">
      <c r="A148" s="3" t="s">
        <v>383</v>
      </c>
      <c r="B148" s="7" t="s">
        <v>1824</v>
      </c>
      <c r="C148" s="7" t="s">
        <v>1825</v>
      </c>
      <c r="D148" s="60">
        <v>6597</v>
      </c>
      <c r="E148" s="4">
        <v>6417</v>
      </c>
      <c r="F148" s="62">
        <v>0.25715288064239494</v>
      </c>
      <c r="G148" s="72">
        <v>0.25294650951949227</v>
      </c>
    </row>
    <row r="149" spans="1:7" x14ac:dyDescent="0.25">
      <c r="A149" s="3" t="s">
        <v>383</v>
      </c>
      <c r="B149" s="7" t="s">
        <v>1812</v>
      </c>
      <c r="C149" s="7" t="s">
        <v>1813</v>
      </c>
      <c r="D149" s="60">
        <v>6350</v>
      </c>
      <c r="E149" s="4">
        <v>6545</v>
      </c>
      <c r="F149" s="62">
        <v>0.25662786938247656</v>
      </c>
      <c r="G149" s="72">
        <v>0.26548493084006003</v>
      </c>
    </row>
    <row r="150" spans="1:7" x14ac:dyDescent="0.25">
      <c r="A150" s="3" t="s">
        <v>345</v>
      </c>
      <c r="B150" s="7" t="s">
        <v>355</v>
      </c>
      <c r="C150" s="7" t="s">
        <v>1798</v>
      </c>
      <c r="D150" s="60">
        <v>3641</v>
      </c>
      <c r="E150" s="4">
        <v>3647</v>
      </c>
      <c r="F150" s="62">
        <v>0.25653491157612907</v>
      </c>
      <c r="G150" s="72">
        <v>0.25284248474764282</v>
      </c>
    </row>
    <row r="151" spans="1:7" x14ac:dyDescent="0.25">
      <c r="A151" s="3" t="s">
        <v>4</v>
      </c>
      <c r="B151" s="7" t="s">
        <v>1383</v>
      </c>
      <c r="C151" s="7" t="s">
        <v>1384</v>
      </c>
      <c r="D151" s="60">
        <v>5543</v>
      </c>
      <c r="E151" s="4">
        <v>5434</v>
      </c>
      <c r="F151" s="62">
        <v>0.2564304219096965</v>
      </c>
      <c r="G151" s="72">
        <v>0.24866151100535397</v>
      </c>
    </row>
    <row r="152" spans="1:7" x14ac:dyDescent="0.25">
      <c r="A152" s="3" t="s">
        <v>276</v>
      </c>
      <c r="B152" s="7" t="s">
        <v>1669</v>
      </c>
      <c r="C152" s="7" t="s">
        <v>1670</v>
      </c>
      <c r="D152" s="60">
        <v>8742</v>
      </c>
      <c r="E152" s="4">
        <v>8639</v>
      </c>
      <c r="F152" s="62">
        <v>0.25564393496315357</v>
      </c>
      <c r="G152" s="72">
        <v>0.24942976757615129</v>
      </c>
    </row>
    <row r="153" spans="1:7" x14ac:dyDescent="0.25">
      <c r="A153" s="3" t="s">
        <v>400</v>
      </c>
      <c r="B153" s="7" t="s">
        <v>1864</v>
      </c>
      <c r="C153" s="7" t="s">
        <v>1865</v>
      </c>
      <c r="D153" s="60">
        <v>6827</v>
      </c>
      <c r="E153" s="4">
        <v>7029</v>
      </c>
      <c r="F153" s="62">
        <v>0.25354675778058383</v>
      </c>
      <c r="G153" s="72">
        <v>0.25390117035110532</v>
      </c>
    </row>
    <row r="154" spans="1:7" x14ac:dyDescent="0.25">
      <c r="A154" s="3" t="s">
        <v>164</v>
      </c>
      <c r="B154" s="7" t="s">
        <v>1588</v>
      </c>
      <c r="C154" s="7" t="s">
        <v>1589</v>
      </c>
      <c r="D154" s="60">
        <v>14766</v>
      </c>
      <c r="E154" s="4">
        <v>14673</v>
      </c>
      <c r="F154" s="62">
        <v>0.25250521563664968</v>
      </c>
      <c r="G154" s="72">
        <v>0.25158602242721445</v>
      </c>
    </row>
    <row r="155" spans="1:7" x14ac:dyDescent="0.25">
      <c r="A155" s="3" t="s">
        <v>383</v>
      </c>
      <c r="B155" s="7" t="s">
        <v>1818</v>
      </c>
      <c r="C155" s="7" t="s">
        <v>1819</v>
      </c>
      <c r="D155" s="60">
        <v>8137</v>
      </c>
      <c r="E155" s="4">
        <v>7962</v>
      </c>
      <c r="F155" s="62">
        <v>0.25179477658126004</v>
      </c>
      <c r="G155" s="72">
        <v>0.2499529101525711</v>
      </c>
    </row>
    <row r="156" spans="1:7" x14ac:dyDescent="0.25">
      <c r="A156" s="3" t="s">
        <v>4</v>
      </c>
      <c r="B156" s="7" t="s">
        <v>1343</v>
      </c>
      <c r="C156" s="7" t="s">
        <v>1344</v>
      </c>
      <c r="D156" s="60">
        <v>18117</v>
      </c>
      <c r="E156" s="4">
        <v>18436</v>
      </c>
      <c r="F156" s="62">
        <v>0.25097316691371024</v>
      </c>
      <c r="G156" s="72">
        <v>0.2515143246930423</v>
      </c>
    </row>
    <row r="157" spans="1:7" x14ac:dyDescent="0.25">
      <c r="A157" s="3" t="s">
        <v>383</v>
      </c>
      <c r="B157" s="7" t="s">
        <v>1804</v>
      </c>
      <c r="C157" s="7" t="s">
        <v>1805</v>
      </c>
      <c r="D157" s="60">
        <v>4824</v>
      </c>
      <c r="E157" s="4">
        <v>5065</v>
      </c>
      <c r="F157" s="62">
        <v>0.25077978789769184</v>
      </c>
      <c r="G157" s="72">
        <v>0.26666315678635361</v>
      </c>
    </row>
    <row r="158" spans="1:7" x14ac:dyDescent="0.25">
      <c r="A158" s="3" t="s">
        <v>276</v>
      </c>
      <c r="B158" s="7" t="s">
        <v>300</v>
      </c>
      <c r="C158" s="7" t="s">
        <v>1710</v>
      </c>
      <c r="D158" s="60">
        <v>6467</v>
      </c>
      <c r="E158" s="4">
        <v>6314</v>
      </c>
      <c r="F158" s="62">
        <v>0.25044535667260476</v>
      </c>
      <c r="G158" s="72">
        <v>0.24147162306868594</v>
      </c>
    </row>
    <row r="159" spans="1:7" x14ac:dyDescent="0.25">
      <c r="A159" s="3" t="s">
        <v>345</v>
      </c>
      <c r="B159" s="7" t="s">
        <v>1776</v>
      </c>
      <c r="C159" s="7" t="s">
        <v>1777</v>
      </c>
      <c r="D159" s="60">
        <v>16494</v>
      </c>
      <c r="E159" s="4">
        <v>16091</v>
      </c>
      <c r="F159" s="62">
        <v>0.24942158508370005</v>
      </c>
      <c r="G159" s="72">
        <v>0.24390650579033529</v>
      </c>
    </row>
    <row r="160" spans="1:7" x14ac:dyDescent="0.25">
      <c r="A160" s="3" t="s">
        <v>400</v>
      </c>
      <c r="B160" s="7" t="s">
        <v>417</v>
      </c>
      <c r="C160" s="7" t="s">
        <v>1858</v>
      </c>
      <c r="D160" s="60">
        <v>5119</v>
      </c>
      <c r="E160" s="4">
        <v>5104</v>
      </c>
      <c r="F160" s="62">
        <v>0.24896648995671417</v>
      </c>
      <c r="G160" s="72">
        <v>0.24750266705460189</v>
      </c>
    </row>
    <row r="161" spans="1:7" x14ac:dyDescent="0.25">
      <c r="A161" s="3" t="s">
        <v>164</v>
      </c>
      <c r="B161" s="7" t="s">
        <v>1586</v>
      </c>
      <c r="C161" s="7" t="s">
        <v>1587</v>
      </c>
      <c r="D161" s="60">
        <v>11919</v>
      </c>
      <c r="E161" s="4">
        <v>12002</v>
      </c>
      <c r="F161" s="62">
        <v>0.24826595013434982</v>
      </c>
      <c r="G161" s="72">
        <v>0.24822137657180676</v>
      </c>
    </row>
    <row r="162" spans="1:7" x14ac:dyDescent="0.25">
      <c r="A162" s="3" t="s">
        <v>276</v>
      </c>
      <c r="B162" s="7" t="s">
        <v>1675</v>
      </c>
      <c r="C162" s="7" t="s">
        <v>1676</v>
      </c>
      <c r="D162" s="60">
        <v>16213</v>
      </c>
      <c r="E162" s="4">
        <v>15708</v>
      </c>
      <c r="F162" s="62">
        <v>0.24819741897953249</v>
      </c>
      <c r="G162" s="72">
        <v>0.23724154596668226</v>
      </c>
    </row>
    <row r="163" spans="1:7" x14ac:dyDescent="0.25">
      <c r="A163" s="3" t="s">
        <v>44</v>
      </c>
      <c r="B163" s="7" t="s">
        <v>51</v>
      </c>
      <c r="C163" s="7" t="s">
        <v>1392</v>
      </c>
      <c r="D163" s="60">
        <v>9594</v>
      </c>
      <c r="E163" s="4">
        <v>9833</v>
      </c>
      <c r="F163" s="62">
        <v>0.24783653225181473</v>
      </c>
      <c r="G163" s="72">
        <v>0.24904389230808197</v>
      </c>
    </row>
    <row r="164" spans="1:7" x14ac:dyDescent="0.25">
      <c r="A164" s="3" t="s">
        <v>44</v>
      </c>
      <c r="B164" s="7" t="s">
        <v>70</v>
      </c>
      <c r="C164" s="7" t="s">
        <v>1420</v>
      </c>
      <c r="D164" s="60">
        <v>5004</v>
      </c>
      <c r="E164" s="4">
        <v>5020</v>
      </c>
      <c r="F164" s="62">
        <v>0.24741656365883807</v>
      </c>
      <c r="G164" s="72">
        <v>0.24610255907441905</v>
      </c>
    </row>
    <row r="165" spans="1:7" x14ac:dyDescent="0.25">
      <c r="A165" s="3" t="s">
        <v>164</v>
      </c>
      <c r="B165" s="7" t="s">
        <v>182</v>
      </c>
      <c r="C165" s="7" t="s">
        <v>1580</v>
      </c>
      <c r="D165" s="60">
        <v>15519</v>
      </c>
      <c r="E165" s="4">
        <v>15816</v>
      </c>
      <c r="F165" s="62">
        <v>0.24687017800614033</v>
      </c>
      <c r="G165" s="72">
        <v>0.24852684674492057</v>
      </c>
    </row>
    <row r="166" spans="1:7" x14ac:dyDescent="0.25">
      <c r="A166" s="3" t="s">
        <v>93</v>
      </c>
      <c r="B166" s="7" t="s">
        <v>1474</v>
      </c>
      <c r="C166" s="7" t="s">
        <v>1475</v>
      </c>
      <c r="D166" s="60">
        <v>7010</v>
      </c>
      <c r="E166" s="4">
        <v>6904</v>
      </c>
      <c r="F166" s="62">
        <v>0.24624139384572152</v>
      </c>
      <c r="G166" s="72">
        <v>0.24241573033707864</v>
      </c>
    </row>
    <row r="167" spans="1:7" x14ac:dyDescent="0.25">
      <c r="A167" s="3" t="s">
        <v>232</v>
      </c>
      <c r="B167" s="7" t="s">
        <v>1659</v>
      </c>
      <c r="C167" s="7" t="s">
        <v>1660</v>
      </c>
      <c r="D167" s="60">
        <v>24025</v>
      </c>
      <c r="E167" s="4">
        <v>23016</v>
      </c>
      <c r="F167" s="62">
        <v>0.24551130731577711</v>
      </c>
      <c r="G167" s="72">
        <v>0.23284941069351003</v>
      </c>
    </row>
    <row r="168" spans="1:7" x14ac:dyDescent="0.25">
      <c r="A168" s="3" t="s">
        <v>93</v>
      </c>
      <c r="B168" s="7" t="s">
        <v>1480</v>
      </c>
      <c r="C168" s="7" t="s">
        <v>1481</v>
      </c>
      <c r="D168" s="60">
        <v>13518</v>
      </c>
      <c r="E168" s="4">
        <v>13379</v>
      </c>
      <c r="F168" s="62">
        <v>0.24465197089803453</v>
      </c>
      <c r="G168" s="72">
        <v>0.23515247385534757</v>
      </c>
    </row>
    <row r="169" spans="1:7" x14ac:dyDescent="0.25">
      <c r="A169" s="3" t="s">
        <v>4</v>
      </c>
      <c r="B169" s="7" t="s">
        <v>1376</v>
      </c>
      <c r="C169" s="7" t="s">
        <v>1377</v>
      </c>
      <c r="D169" s="60">
        <v>3994</v>
      </c>
      <c r="E169" s="4">
        <v>3952</v>
      </c>
      <c r="F169" s="62">
        <v>0.24446076631166605</v>
      </c>
      <c r="G169" s="72">
        <v>0.24202339396166331</v>
      </c>
    </row>
    <row r="170" spans="1:7" x14ac:dyDescent="0.25">
      <c r="A170" s="3" t="s">
        <v>93</v>
      </c>
      <c r="B170" s="7" t="s">
        <v>1512</v>
      </c>
      <c r="C170" s="7" t="s">
        <v>1513</v>
      </c>
      <c r="D170" s="60">
        <v>12951</v>
      </c>
      <c r="E170" s="4">
        <v>12573</v>
      </c>
      <c r="F170" s="62">
        <v>0.24429856827570595</v>
      </c>
      <c r="G170" s="72">
        <v>0.23824231629211354</v>
      </c>
    </row>
    <row r="171" spans="1:7" x14ac:dyDescent="0.25">
      <c r="A171" s="3" t="s">
        <v>44</v>
      </c>
      <c r="B171" s="7" t="s">
        <v>61</v>
      </c>
      <c r="C171" s="7" t="s">
        <v>1448</v>
      </c>
      <c r="D171" s="60">
        <v>4498</v>
      </c>
      <c r="E171" s="4">
        <v>4661</v>
      </c>
      <c r="F171" s="62">
        <v>0.24400564174894218</v>
      </c>
      <c r="G171" s="72">
        <v>0.25133459153410626</v>
      </c>
    </row>
    <row r="172" spans="1:7" x14ac:dyDescent="0.25">
      <c r="A172" s="3" t="s">
        <v>383</v>
      </c>
      <c r="B172" s="7" t="s">
        <v>1820</v>
      </c>
      <c r="C172" s="7" t="s">
        <v>1821</v>
      </c>
      <c r="D172" s="60">
        <v>10218</v>
      </c>
      <c r="E172" s="4">
        <v>10269</v>
      </c>
      <c r="F172" s="62">
        <v>0.2434770176567303</v>
      </c>
      <c r="G172" s="72">
        <v>0.24448835769725252</v>
      </c>
    </row>
    <row r="173" spans="1:7" x14ac:dyDescent="0.25">
      <c r="A173" s="3" t="s">
        <v>214</v>
      </c>
      <c r="B173" s="7" t="s">
        <v>1594</v>
      </c>
      <c r="C173" s="7" t="s">
        <v>1595</v>
      </c>
      <c r="D173" s="60">
        <v>16193</v>
      </c>
      <c r="E173" s="4">
        <v>14571</v>
      </c>
      <c r="F173" s="62">
        <v>0.24347080846201266</v>
      </c>
      <c r="G173" s="72">
        <v>0.22147069552529183</v>
      </c>
    </row>
    <row r="174" spans="1:7" x14ac:dyDescent="0.25">
      <c r="A174" s="3" t="s">
        <v>44</v>
      </c>
      <c r="B174" s="7" t="s">
        <v>74</v>
      </c>
      <c r="C174" s="7" t="s">
        <v>1428</v>
      </c>
      <c r="D174" s="60">
        <v>5407</v>
      </c>
      <c r="E174" s="4">
        <v>5458</v>
      </c>
      <c r="F174" s="62">
        <v>0.24329553635709145</v>
      </c>
      <c r="G174" s="72">
        <v>0.2415364871443112</v>
      </c>
    </row>
    <row r="175" spans="1:7" x14ac:dyDescent="0.25">
      <c r="A175" s="3" t="s">
        <v>4</v>
      </c>
      <c r="B175" s="7" t="s">
        <v>28</v>
      </c>
      <c r="C175" s="7" t="s">
        <v>1351</v>
      </c>
      <c r="D175" s="60">
        <v>4692</v>
      </c>
      <c r="E175" s="4">
        <v>4700</v>
      </c>
      <c r="F175" s="62">
        <v>0.24148224395265053</v>
      </c>
      <c r="G175" s="72">
        <v>0.2451236048816105</v>
      </c>
    </row>
    <row r="176" spans="1:7" x14ac:dyDescent="0.25">
      <c r="A176" s="3" t="s">
        <v>400</v>
      </c>
      <c r="B176" s="7" t="s">
        <v>1846</v>
      </c>
      <c r="C176" s="7" t="s">
        <v>1847</v>
      </c>
      <c r="D176" s="60">
        <v>7291</v>
      </c>
      <c r="E176" s="4">
        <v>7754</v>
      </c>
      <c r="F176" s="62">
        <v>0.23993023561932342</v>
      </c>
      <c r="G176" s="72">
        <v>0.25559547746975642</v>
      </c>
    </row>
    <row r="177" spans="1:7" x14ac:dyDescent="0.25">
      <c r="A177" s="3" t="s">
        <v>214</v>
      </c>
      <c r="B177" s="7" t="s">
        <v>1598</v>
      </c>
      <c r="C177" s="7" t="s">
        <v>1599</v>
      </c>
      <c r="D177" s="60">
        <v>7628</v>
      </c>
      <c r="E177" s="4">
        <v>7266</v>
      </c>
      <c r="F177" s="62">
        <v>0.23964813069431354</v>
      </c>
      <c r="G177" s="72">
        <v>0.22977673771424958</v>
      </c>
    </row>
    <row r="178" spans="1:7" x14ac:dyDescent="0.25">
      <c r="A178" s="3" t="s">
        <v>345</v>
      </c>
      <c r="B178" s="7" t="s">
        <v>1793</v>
      </c>
      <c r="C178" s="7" t="s">
        <v>1794</v>
      </c>
      <c r="D178" s="60">
        <v>2069</v>
      </c>
      <c r="E178" s="4">
        <v>2089</v>
      </c>
      <c r="F178" s="62">
        <v>0.23916310253149925</v>
      </c>
      <c r="G178" s="72">
        <v>0.24573579578873073</v>
      </c>
    </row>
    <row r="179" spans="1:7" x14ac:dyDescent="0.25">
      <c r="A179" s="3" t="s">
        <v>145</v>
      </c>
      <c r="B179" s="7" t="s">
        <v>1525</v>
      </c>
      <c r="C179" s="7" t="s">
        <v>1526</v>
      </c>
      <c r="D179" s="60">
        <v>12430</v>
      </c>
      <c r="E179" s="4">
        <v>12534</v>
      </c>
      <c r="F179" s="62">
        <v>0.23903386473337052</v>
      </c>
      <c r="G179" s="72">
        <v>0.24153081281072955</v>
      </c>
    </row>
    <row r="180" spans="1:7" x14ac:dyDescent="0.25">
      <c r="A180" s="3" t="s">
        <v>44</v>
      </c>
      <c r="B180" s="7" t="s">
        <v>66</v>
      </c>
      <c r="C180" s="7" t="s">
        <v>1408</v>
      </c>
      <c r="D180" s="60">
        <v>3681</v>
      </c>
      <c r="E180" s="4">
        <v>3778</v>
      </c>
      <c r="F180" s="62">
        <v>0.23883986504022839</v>
      </c>
      <c r="G180" s="72">
        <v>0.24358478401031591</v>
      </c>
    </row>
    <row r="181" spans="1:7" x14ac:dyDescent="0.25">
      <c r="A181" s="3" t="s">
        <v>345</v>
      </c>
      <c r="B181" s="7" t="s">
        <v>1780</v>
      </c>
      <c r="C181" s="7" t="s">
        <v>1781</v>
      </c>
      <c r="D181" s="60">
        <v>23517</v>
      </c>
      <c r="E181" s="4">
        <v>23550</v>
      </c>
      <c r="F181" s="62">
        <v>0.23860592532467531</v>
      </c>
      <c r="G181" s="72">
        <v>0.23857523477626608</v>
      </c>
    </row>
    <row r="182" spans="1:7" x14ac:dyDescent="0.25">
      <c r="A182" s="3" t="s">
        <v>164</v>
      </c>
      <c r="B182" s="7" t="s">
        <v>194</v>
      </c>
      <c r="C182" s="7" t="s">
        <v>1562</v>
      </c>
      <c r="D182" s="60">
        <v>4704</v>
      </c>
      <c r="E182" s="4">
        <v>4784</v>
      </c>
      <c r="F182" s="62">
        <v>0.23818927540634968</v>
      </c>
      <c r="G182" s="72">
        <v>0.24063175896584679</v>
      </c>
    </row>
    <row r="183" spans="1:7" x14ac:dyDescent="0.25">
      <c r="A183" s="3" t="s">
        <v>276</v>
      </c>
      <c r="B183" s="7" t="s">
        <v>293</v>
      </c>
      <c r="C183" s="7" t="s">
        <v>1709</v>
      </c>
      <c r="D183" s="60">
        <v>6527</v>
      </c>
      <c r="E183" s="4">
        <v>6304</v>
      </c>
      <c r="F183" s="62">
        <v>0.23809002699350695</v>
      </c>
      <c r="G183" s="72">
        <v>0.22867921790546669</v>
      </c>
    </row>
    <row r="184" spans="1:7" x14ac:dyDescent="0.25">
      <c r="A184" s="3" t="s">
        <v>214</v>
      </c>
      <c r="B184" s="7" t="s">
        <v>1607</v>
      </c>
      <c r="C184" s="7" t="s">
        <v>1608</v>
      </c>
      <c r="D184" s="60">
        <v>9552</v>
      </c>
      <c r="E184" s="4">
        <v>8803</v>
      </c>
      <c r="F184" s="62">
        <v>0.2380264141539995</v>
      </c>
      <c r="G184" s="72">
        <v>0.22163196455097056</v>
      </c>
    </row>
    <row r="185" spans="1:7" x14ac:dyDescent="0.25">
      <c r="A185" s="3" t="s">
        <v>276</v>
      </c>
      <c r="B185" s="7" t="s">
        <v>1726</v>
      </c>
      <c r="C185" s="7" t="s">
        <v>1727</v>
      </c>
      <c r="D185" s="60">
        <v>6073</v>
      </c>
      <c r="E185" s="4">
        <v>5891</v>
      </c>
      <c r="F185" s="62">
        <v>0.23657966497857422</v>
      </c>
      <c r="G185" s="72">
        <v>0.22882113031656631</v>
      </c>
    </row>
    <row r="186" spans="1:7" x14ac:dyDescent="0.25">
      <c r="A186" s="3" t="s">
        <v>164</v>
      </c>
      <c r="B186" s="7" t="s">
        <v>1546</v>
      </c>
      <c r="C186" s="7" t="s">
        <v>1547</v>
      </c>
      <c r="D186" s="60">
        <v>10875</v>
      </c>
      <c r="E186" s="4">
        <v>10600</v>
      </c>
      <c r="F186" s="62">
        <v>0.23606920355134911</v>
      </c>
      <c r="G186" s="72">
        <v>0.22898124945994988</v>
      </c>
    </row>
    <row r="187" spans="1:7" x14ac:dyDescent="0.25">
      <c r="A187" s="3" t="s">
        <v>400</v>
      </c>
      <c r="B187" s="7" t="s">
        <v>419</v>
      </c>
      <c r="C187" s="7" t="s">
        <v>1863</v>
      </c>
      <c r="D187" s="60">
        <v>2717</v>
      </c>
      <c r="E187" s="4">
        <v>2901</v>
      </c>
      <c r="F187" s="62">
        <v>0.23574837310195229</v>
      </c>
      <c r="G187" s="72">
        <v>0.24931247851495358</v>
      </c>
    </row>
    <row r="188" spans="1:7" x14ac:dyDescent="0.25">
      <c r="A188" s="3" t="s">
        <v>383</v>
      </c>
      <c r="B188" s="7" t="s">
        <v>1842</v>
      </c>
      <c r="C188" s="7" t="s">
        <v>1843</v>
      </c>
      <c r="D188" s="60">
        <v>4835</v>
      </c>
      <c r="E188" s="4">
        <v>5065</v>
      </c>
      <c r="F188" s="62">
        <v>0.23532561082449138</v>
      </c>
      <c r="G188" s="72">
        <v>0.24900447372302248</v>
      </c>
    </row>
    <row r="189" spans="1:7" x14ac:dyDescent="0.25">
      <c r="A189" s="3" t="s">
        <v>4</v>
      </c>
      <c r="B189" s="7" t="s">
        <v>21</v>
      </c>
      <c r="C189" s="7" t="s">
        <v>1347</v>
      </c>
      <c r="D189" s="60">
        <v>4964</v>
      </c>
      <c r="E189" s="4">
        <v>5042</v>
      </c>
      <c r="F189" s="62">
        <v>0.23313920721397707</v>
      </c>
      <c r="G189" s="72">
        <v>0.23376141684825444</v>
      </c>
    </row>
    <row r="190" spans="1:7" x14ac:dyDescent="0.25">
      <c r="A190" s="3" t="s">
        <v>345</v>
      </c>
      <c r="B190" s="7" t="s">
        <v>1789</v>
      </c>
      <c r="C190" s="7" t="s">
        <v>1790</v>
      </c>
      <c r="D190" s="60">
        <v>5020</v>
      </c>
      <c r="E190" s="4">
        <v>5123</v>
      </c>
      <c r="F190" s="62">
        <v>0.23302232743814696</v>
      </c>
      <c r="G190" s="72">
        <v>0.23948204936424833</v>
      </c>
    </row>
    <row r="191" spans="1:7" x14ac:dyDescent="0.25">
      <c r="A191" s="3" t="s">
        <v>383</v>
      </c>
      <c r="B191" s="7" t="s">
        <v>1810</v>
      </c>
      <c r="C191" s="7" t="s">
        <v>1811</v>
      </c>
      <c r="D191" s="60">
        <v>6278</v>
      </c>
      <c r="E191" s="4">
        <v>6506</v>
      </c>
      <c r="F191" s="62">
        <v>0.23120833793687623</v>
      </c>
      <c r="G191" s="72">
        <v>0.24246263928744458</v>
      </c>
    </row>
    <row r="192" spans="1:7" x14ac:dyDescent="0.25">
      <c r="A192" s="3" t="s">
        <v>93</v>
      </c>
      <c r="B192" s="7" t="s">
        <v>1496</v>
      </c>
      <c r="C192" s="7" t="s">
        <v>1497</v>
      </c>
      <c r="D192" s="60">
        <v>9759</v>
      </c>
      <c r="E192" s="4">
        <v>9344</v>
      </c>
      <c r="F192" s="62">
        <v>0.2309986507917722</v>
      </c>
      <c r="G192" s="72">
        <v>0.22306039627596086</v>
      </c>
    </row>
    <row r="193" spans="1:7" x14ac:dyDescent="0.25">
      <c r="A193" s="3" t="s">
        <v>214</v>
      </c>
      <c r="B193" s="7" t="s">
        <v>1596</v>
      </c>
      <c r="C193" s="7" t="s">
        <v>1597</v>
      </c>
      <c r="D193" s="60">
        <v>6293</v>
      </c>
      <c r="E193" s="4">
        <v>6066</v>
      </c>
      <c r="F193" s="62">
        <v>0.23042841450018309</v>
      </c>
      <c r="G193" s="72">
        <v>0.22487488415199258</v>
      </c>
    </row>
    <row r="194" spans="1:7" x14ac:dyDescent="0.25">
      <c r="A194" s="3" t="s">
        <v>345</v>
      </c>
      <c r="B194" s="7" t="s">
        <v>1770</v>
      </c>
      <c r="C194" s="7" t="s">
        <v>1771</v>
      </c>
      <c r="D194" s="60">
        <v>10947</v>
      </c>
      <c r="E194" s="4">
        <v>10904</v>
      </c>
      <c r="F194" s="62">
        <v>0.22951129001824014</v>
      </c>
      <c r="G194" s="72">
        <v>0.22631797426317973</v>
      </c>
    </row>
    <row r="195" spans="1:7" x14ac:dyDescent="0.25">
      <c r="A195" s="3" t="s">
        <v>164</v>
      </c>
      <c r="B195" s="7" t="s">
        <v>1563</v>
      </c>
      <c r="C195" s="7" t="s">
        <v>1564</v>
      </c>
      <c r="D195" s="60">
        <v>4157</v>
      </c>
      <c r="E195" s="4">
        <v>4252</v>
      </c>
      <c r="F195" s="62">
        <v>0.22909892532378065</v>
      </c>
      <c r="G195" s="72">
        <v>0.23483927979675245</v>
      </c>
    </row>
    <row r="196" spans="1:7" x14ac:dyDescent="0.25">
      <c r="A196" s="3" t="s">
        <v>276</v>
      </c>
      <c r="B196" s="7" t="s">
        <v>306</v>
      </c>
      <c r="C196" s="7" t="s">
        <v>1689</v>
      </c>
      <c r="D196" s="60">
        <v>3808</v>
      </c>
      <c r="E196" s="4">
        <v>3781</v>
      </c>
      <c r="F196" s="62">
        <v>0.22844801727758113</v>
      </c>
      <c r="G196" s="72">
        <v>0.22768878718535468</v>
      </c>
    </row>
    <row r="197" spans="1:7" x14ac:dyDescent="0.25">
      <c r="A197" s="3" t="s">
        <v>345</v>
      </c>
      <c r="B197" s="7" t="s">
        <v>1778</v>
      </c>
      <c r="C197" s="7" t="s">
        <v>1779</v>
      </c>
      <c r="D197" s="60">
        <v>13239</v>
      </c>
      <c r="E197" s="4">
        <v>13532</v>
      </c>
      <c r="F197" s="62">
        <v>0.22838856590818915</v>
      </c>
      <c r="G197" s="72">
        <v>0.23306522450526171</v>
      </c>
    </row>
    <row r="198" spans="1:7" x14ac:dyDescent="0.25">
      <c r="A198" s="3" t="s">
        <v>145</v>
      </c>
      <c r="B198" s="7" t="s">
        <v>159</v>
      </c>
      <c r="C198" s="7" t="s">
        <v>1529</v>
      </c>
      <c r="D198" s="60">
        <v>8478</v>
      </c>
      <c r="E198" s="4">
        <v>8548</v>
      </c>
      <c r="F198" s="62">
        <v>0.22619460526666846</v>
      </c>
      <c r="G198" s="72">
        <v>0.22897246330226079</v>
      </c>
    </row>
    <row r="199" spans="1:7" x14ac:dyDescent="0.25">
      <c r="A199" s="3" t="s">
        <v>276</v>
      </c>
      <c r="B199" s="7" t="s">
        <v>1758</v>
      </c>
      <c r="C199" s="7" t="s">
        <v>1759</v>
      </c>
      <c r="D199" s="60">
        <v>4213</v>
      </c>
      <c r="E199" s="4">
        <v>4174</v>
      </c>
      <c r="F199" s="62">
        <v>0.22601931330472103</v>
      </c>
      <c r="G199" s="72">
        <v>0.22458972289480764</v>
      </c>
    </row>
    <row r="200" spans="1:7" x14ac:dyDescent="0.25">
      <c r="A200" s="3" t="s">
        <v>276</v>
      </c>
      <c r="B200" s="7" t="s">
        <v>1714</v>
      </c>
      <c r="C200" s="7" t="s">
        <v>1715</v>
      </c>
      <c r="D200" s="60">
        <v>8165</v>
      </c>
      <c r="E200" s="4">
        <v>8364</v>
      </c>
      <c r="F200" s="62">
        <v>0.22516063204919615</v>
      </c>
      <c r="G200" s="72">
        <v>0.22498991257565568</v>
      </c>
    </row>
    <row r="201" spans="1:7" x14ac:dyDescent="0.25">
      <c r="A201" s="3" t="s">
        <v>4</v>
      </c>
      <c r="B201" s="7" t="s">
        <v>1345</v>
      </c>
      <c r="C201" s="7" t="s">
        <v>1346</v>
      </c>
      <c r="D201" s="60">
        <v>19051</v>
      </c>
      <c r="E201" s="4">
        <v>19342</v>
      </c>
      <c r="F201" s="62">
        <v>0.22503484608660729</v>
      </c>
      <c r="G201" s="72">
        <v>0.22678188277503547</v>
      </c>
    </row>
    <row r="202" spans="1:7" x14ac:dyDescent="0.25">
      <c r="A202" s="3" t="s">
        <v>44</v>
      </c>
      <c r="B202" s="7" t="s">
        <v>69</v>
      </c>
      <c r="C202" s="7" t="s">
        <v>1405</v>
      </c>
      <c r="D202" s="60">
        <v>6575</v>
      </c>
      <c r="E202" s="4">
        <v>6877</v>
      </c>
      <c r="F202" s="62">
        <v>0.22361663775805191</v>
      </c>
      <c r="G202" s="72">
        <v>0.22961602671118531</v>
      </c>
    </row>
    <row r="203" spans="1:7" x14ac:dyDescent="0.25">
      <c r="A203" s="3" t="s">
        <v>44</v>
      </c>
      <c r="B203" s="7" t="s">
        <v>1439</v>
      </c>
      <c r="C203" s="7" t="s">
        <v>1440</v>
      </c>
      <c r="D203" s="60">
        <v>3426</v>
      </c>
      <c r="E203" s="4">
        <v>3587</v>
      </c>
      <c r="F203" s="62">
        <v>0.22232316677482156</v>
      </c>
      <c r="G203" s="72">
        <v>0.23240896721523907</v>
      </c>
    </row>
    <row r="204" spans="1:7" x14ac:dyDescent="0.25">
      <c r="A204" s="3" t="s">
        <v>400</v>
      </c>
      <c r="B204" s="7" t="s">
        <v>1852</v>
      </c>
      <c r="C204" s="7" t="s">
        <v>1853</v>
      </c>
      <c r="D204" s="60">
        <v>11546</v>
      </c>
      <c r="E204" s="4">
        <v>12249</v>
      </c>
      <c r="F204" s="62">
        <v>0.22127675884934553</v>
      </c>
      <c r="G204" s="72">
        <v>0.23411697247706423</v>
      </c>
    </row>
    <row r="205" spans="1:7" x14ac:dyDescent="0.25">
      <c r="A205" s="3" t="s">
        <v>214</v>
      </c>
      <c r="B205" s="7" t="s">
        <v>1592</v>
      </c>
      <c r="C205" s="7" t="s">
        <v>1593</v>
      </c>
      <c r="D205" s="60">
        <v>10678</v>
      </c>
      <c r="E205" s="4">
        <v>10535</v>
      </c>
      <c r="F205" s="62">
        <v>0.22078861939912744</v>
      </c>
      <c r="G205" s="72">
        <v>0.22079010793251597</v>
      </c>
    </row>
    <row r="206" spans="1:7" x14ac:dyDescent="0.25">
      <c r="A206" s="3" t="s">
        <v>345</v>
      </c>
      <c r="B206" s="7" t="s">
        <v>1784</v>
      </c>
      <c r="C206" s="7" t="s">
        <v>1785</v>
      </c>
      <c r="D206" s="60">
        <v>3186</v>
      </c>
      <c r="E206" s="4">
        <v>3277</v>
      </c>
      <c r="F206" s="62">
        <v>0.21993649040452851</v>
      </c>
      <c r="G206" s="72">
        <v>0.22629652648297768</v>
      </c>
    </row>
    <row r="207" spans="1:7" x14ac:dyDescent="0.25">
      <c r="A207" s="3" t="s">
        <v>93</v>
      </c>
      <c r="B207" s="7" t="s">
        <v>1456</v>
      </c>
      <c r="C207" s="7" t="s">
        <v>1457</v>
      </c>
      <c r="D207" s="60">
        <v>11308</v>
      </c>
      <c r="E207" s="4">
        <v>10558</v>
      </c>
      <c r="F207" s="62">
        <v>0.21888004955190368</v>
      </c>
      <c r="G207" s="72">
        <v>0.20338264755740484</v>
      </c>
    </row>
    <row r="208" spans="1:7" x14ac:dyDescent="0.25">
      <c r="A208" s="3" t="s">
        <v>4</v>
      </c>
      <c r="B208" s="7" t="s">
        <v>1374</v>
      </c>
      <c r="C208" s="7" t="s">
        <v>1375</v>
      </c>
      <c r="D208" s="60">
        <v>5635</v>
      </c>
      <c r="E208" s="4">
        <v>5763</v>
      </c>
      <c r="F208" s="62">
        <v>0.21852943457690219</v>
      </c>
      <c r="G208" s="72">
        <v>0.22655082946772545</v>
      </c>
    </row>
    <row r="209" spans="1:7" x14ac:dyDescent="0.25">
      <c r="A209" s="3" t="s">
        <v>276</v>
      </c>
      <c r="B209" s="7" t="s">
        <v>302</v>
      </c>
      <c r="C209" s="7" t="s">
        <v>1754</v>
      </c>
      <c r="D209" s="60">
        <v>4341</v>
      </c>
      <c r="E209" s="4">
        <v>4610</v>
      </c>
      <c r="F209" s="62">
        <v>0.21832721420308807</v>
      </c>
      <c r="G209" s="72">
        <v>0.23026973026973027</v>
      </c>
    </row>
    <row r="210" spans="1:7" x14ac:dyDescent="0.25">
      <c r="A210" s="3" t="s">
        <v>4</v>
      </c>
      <c r="B210" s="7" t="s">
        <v>1363</v>
      </c>
      <c r="C210" s="7" t="s">
        <v>1364</v>
      </c>
      <c r="D210" s="60">
        <v>2459</v>
      </c>
      <c r="E210" s="4">
        <v>2467</v>
      </c>
      <c r="F210" s="62">
        <v>0.21780336581045173</v>
      </c>
      <c r="G210" s="72">
        <v>0.21089075055565054</v>
      </c>
    </row>
    <row r="211" spans="1:7" x14ac:dyDescent="0.25">
      <c r="A211" s="3" t="s">
        <v>44</v>
      </c>
      <c r="B211" s="7" t="s">
        <v>64</v>
      </c>
      <c r="C211" s="7" t="s">
        <v>1410</v>
      </c>
      <c r="D211" s="60">
        <v>8256</v>
      </c>
      <c r="E211" s="4">
        <v>8545</v>
      </c>
      <c r="F211" s="62">
        <v>0.21742336458443062</v>
      </c>
      <c r="G211" s="72">
        <v>0.22282197710500926</v>
      </c>
    </row>
    <row r="212" spans="1:7" x14ac:dyDescent="0.25">
      <c r="A212" s="3" t="s">
        <v>1890</v>
      </c>
      <c r="B212" s="7" t="s">
        <v>1893</v>
      </c>
      <c r="C212" s="7" t="s">
        <v>1894</v>
      </c>
      <c r="D212" s="60">
        <v>11973</v>
      </c>
      <c r="E212" s="4">
        <v>11959</v>
      </c>
      <c r="F212" s="62">
        <v>0.21713031808784591</v>
      </c>
      <c r="G212" s="72">
        <v>0.21606142728093947</v>
      </c>
    </row>
    <row r="213" spans="1:7" x14ac:dyDescent="0.25">
      <c r="A213" s="3" t="s">
        <v>4</v>
      </c>
      <c r="B213" s="7" t="s">
        <v>27</v>
      </c>
      <c r="C213" s="7" t="s">
        <v>1381</v>
      </c>
      <c r="D213" s="60">
        <v>4531</v>
      </c>
      <c r="E213" s="4">
        <v>4460</v>
      </c>
      <c r="F213" s="62">
        <v>0.21609118657001145</v>
      </c>
      <c r="G213" s="72">
        <v>0.21158498980027515</v>
      </c>
    </row>
    <row r="214" spans="1:7" x14ac:dyDescent="0.25">
      <c r="A214" s="3" t="s">
        <v>276</v>
      </c>
      <c r="B214" s="7" t="s">
        <v>1750</v>
      </c>
      <c r="C214" s="7" t="s">
        <v>1751</v>
      </c>
      <c r="D214" s="60">
        <v>2505</v>
      </c>
      <c r="E214" s="4">
        <v>2448</v>
      </c>
      <c r="F214" s="62">
        <v>0.21552094984083284</v>
      </c>
      <c r="G214" s="72">
        <v>0.21327757449032933</v>
      </c>
    </row>
    <row r="215" spans="1:7" x14ac:dyDescent="0.25">
      <c r="A215" s="3" t="s">
        <v>4</v>
      </c>
      <c r="B215" s="7" t="s">
        <v>1360</v>
      </c>
      <c r="C215" s="7" t="s">
        <v>1361</v>
      </c>
      <c r="D215" s="60">
        <v>1953</v>
      </c>
      <c r="E215" s="4">
        <v>2060</v>
      </c>
      <c r="F215" s="62">
        <v>0.21544401544401545</v>
      </c>
      <c r="G215" s="72">
        <v>0.2247926669576604</v>
      </c>
    </row>
    <row r="216" spans="1:7" x14ac:dyDescent="0.25">
      <c r="A216" s="3" t="s">
        <v>164</v>
      </c>
      <c r="B216" s="7" t="s">
        <v>200</v>
      </c>
      <c r="C216" s="7" t="s">
        <v>1552</v>
      </c>
      <c r="D216" s="60">
        <v>2654</v>
      </c>
      <c r="E216" s="4">
        <v>2745</v>
      </c>
      <c r="F216" s="62">
        <v>0.21493359248461288</v>
      </c>
      <c r="G216" s="72">
        <v>0.22062369393988104</v>
      </c>
    </row>
    <row r="217" spans="1:7" x14ac:dyDescent="0.25">
      <c r="A217" s="3" t="s">
        <v>4</v>
      </c>
      <c r="B217" s="7" t="s">
        <v>25</v>
      </c>
      <c r="C217" s="7" t="s">
        <v>1353</v>
      </c>
      <c r="D217" s="60">
        <v>3730</v>
      </c>
      <c r="E217" s="4">
        <v>3863</v>
      </c>
      <c r="F217" s="62">
        <v>0.21477514826970692</v>
      </c>
      <c r="G217" s="72">
        <v>0.21844605292920155</v>
      </c>
    </row>
    <row r="218" spans="1:7" x14ac:dyDescent="0.25">
      <c r="A218" s="3" t="s">
        <v>276</v>
      </c>
      <c r="B218" s="7" t="s">
        <v>1677</v>
      </c>
      <c r="C218" s="7" t="s">
        <v>1678</v>
      </c>
      <c r="D218" s="60">
        <v>8737</v>
      </c>
      <c r="E218" s="4">
        <v>8726</v>
      </c>
      <c r="F218" s="62">
        <v>0.2135350474142145</v>
      </c>
      <c r="G218" s="72">
        <v>0.21624702616970659</v>
      </c>
    </row>
    <row r="219" spans="1:7" x14ac:dyDescent="0.25">
      <c r="A219" s="3" t="s">
        <v>345</v>
      </c>
      <c r="B219" s="7" t="s">
        <v>365</v>
      </c>
      <c r="C219" s="7" t="s">
        <v>1783</v>
      </c>
      <c r="D219" s="60">
        <v>4231</v>
      </c>
      <c r="E219" s="4">
        <v>4312</v>
      </c>
      <c r="F219" s="62">
        <v>0.21310567140122896</v>
      </c>
      <c r="G219" s="72">
        <v>0.21514818880351264</v>
      </c>
    </row>
    <row r="220" spans="1:7" x14ac:dyDescent="0.25">
      <c r="A220" s="3" t="s">
        <v>400</v>
      </c>
      <c r="B220" s="7" t="s">
        <v>1875</v>
      </c>
      <c r="C220" s="7" t="s">
        <v>1876</v>
      </c>
      <c r="D220" s="60">
        <v>4791</v>
      </c>
      <c r="E220" s="4">
        <v>5039</v>
      </c>
      <c r="F220" s="62">
        <v>0.21266867897727273</v>
      </c>
      <c r="G220" s="72">
        <v>0.22435440783615315</v>
      </c>
    </row>
    <row r="221" spans="1:7" x14ac:dyDescent="0.25">
      <c r="A221" s="3" t="s">
        <v>214</v>
      </c>
      <c r="B221" s="7" t="s">
        <v>1600</v>
      </c>
      <c r="C221" s="7" t="s">
        <v>1601</v>
      </c>
      <c r="D221" s="60">
        <v>5218</v>
      </c>
      <c r="E221" s="4">
        <v>5288</v>
      </c>
      <c r="F221" s="62">
        <v>0.21163205710577548</v>
      </c>
      <c r="G221" s="72">
        <v>0.2155288363562258</v>
      </c>
    </row>
    <row r="222" spans="1:7" x14ac:dyDescent="0.25">
      <c r="A222" s="3" t="s">
        <v>276</v>
      </c>
      <c r="B222" s="7" t="s">
        <v>1702</v>
      </c>
      <c r="C222" s="7" t="s">
        <v>1703</v>
      </c>
      <c r="D222" s="60">
        <v>5606</v>
      </c>
      <c r="E222" s="4">
        <v>5359</v>
      </c>
      <c r="F222" s="62">
        <v>0.21072019245226281</v>
      </c>
      <c r="G222" s="72">
        <v>0.2041601584822279</v>
      </c>
    </row>
    <row r="223" spans="1:7" x14ac:dyDescent="0.25">
      <c r="A223" s="3" t="s">
        <v>214</v>
      </c>
      <c r="B223" s="7" t="s">
        <v>1604</v>
      </c>
      <c r="C223" s="7" t="s">
        <v>1605</v>
      </c>
      <c r="D223" s="60">
        <v>5406</v>
      </c>
      <c r="E223" s="4">
        <v>5157</v>
      </c>
      <c r="F223" s="62">
        <v>0.21009677043255218</v>
      </c>
      <c r="G223" s="72">
        <v>0.20207680250783699</v>
      </c>
    </row>
    <row r="224" spans="1:7" x14ac:dyDescent="0.25">
      <c r="A224" s="3" t="s">
        <v>383</v>
      </c>
      <c r="B224" s="7" t="s">
        <v>1826</v>
      </c>
      <c r="C224" s="7" t="s">
        <v>1827</v>
      </c>
      <c r="D224" s="60">
        <v>5224</v>
      </c>
      <c r="E224" s="4">
        <v>5030</v>
      </c>
      <c r="F224" s="62">
        <v>0.21006071816317504</v>
      </c>
      <c r="G224" s="72">
        <v>0.20454637875645562</v>
      </c>
    </row>
    <row r="225" spans="1:7" x14ac:dyDescent="0.25">
      <c r="A225" s="3" t="s">
        <v>400</v>
      </c>
      <c r="B225" s="7" t="s">
        <v>425</v>
      </c>
      <c r="C225" s="7" t="s">
        <v>1859</v>
      </c>
      <c r="D225" s="60">
        <v>3699</v>
      </c>
      <c r="E225" s="4">
        <v>3788</v>
      </c>
      <c r="F225" s="62">
        <v>0.20748261162216738</v>
      </c>
      <c r="G225" s="72">
        <v>0.2115492013850106</v>
      </c>
    </row>
    <row r="226" spans="1:7" x14ac:dyDescent="0.25">
      <c r="A226" s="3" t="s">
        <v>164</v>
      </c>
      <c r="B226" s="7" t="s">
        <v>1548</v>
      </c>
      <c r="C226" s="7" t="s">
        <v>1549</v>
      </c>
      <c r="D226" s="60">
        <v>7051</v>
      </c>
      <c r="E226" s="4">
        <v>6675</v>
      </c>
      <c r="F226" s="62">
        <v>0.20591671047251914</v>
      </c>
      <c r="G226" s="72">
        <v>0.19590291433099521</v>
      </c>
    </row>
    <row r="227" spans="1:7" x14ac:dyDescent="0.25">
      <c r="A227" s="3" t="s">
        <v>164</v>
      </c>
      <c r="B227" s="7" t="s">
        <v>1544</v>
      </c>
      <c r="C227" s="7" t="s">
        <v>1545</v>
      </c>
      <c r="D227" s="60">
        <v>12953</v>
      </c>
      <c r="E227" s="4">
        <v>12731</v>
      </c>
      <c r="F227" s="62">
        <v>0.20531963796027708</v>
      </c>
      <c r="G227" s="72">
        <v>0.20168879313076266</v>
      </c>
    </row>
    <row r="228" spans="1:7" x14ac:dyDescent="0.25">
      <c r="A228" s="3" t="s">
        <v>4</v>
      </c>
      <c r="B228" s="7" t="s">
        <v>39</v>
      </c>
      <c r="C228" s="7" t="s">
        <v>1357</v>
      </c>
      <c r="D228" s="60">
        <v>6450</v>
      </c>
      <c r="E228" s="4">
        <v>6784</v>
      </c>
      <c r="F228" s="62">
        <v>0.2052505966587112</v>
      </c>
      <c r="G228" s="72">
        <v>0.21464958076253757</v>
      </c>
    </row>
    <row r="229" spans="1:7" x14ac:dyDescent="0.25">
      <c r="A229" s="3" t="s">
        <v>276</v>
      </c>
      <c r="B229" s="7" t="s">
        <v>304</v>
      </c>
      <c r="C229" s="7" t="s">
        <v>1711</v>
      </c>
      <c r="D229" s="60">
        <v>5685</v>
      </c>
      <c r="E229" s="4">
        <v>5762</v>
      </c>
      <c r="F229" s="62">
        <v>0.20506438697110702</v>
      </c>
      <c r="G229" s="72">
        <v>0.20171538596184141</v>
      </c>
    </row>
    <row r="230" spans="1:7" x14ac:dyDescent="0.25">
      <c r="A230" s="3" t="s">
        <v>345</v>
      </c>
      <c r="B230" s="7" t="s">
        <v>366</v>
      </c>
      <c r="C230" s="7" t="s">
        <v>1795</v>
      </c>
      <c r="D230" s="60">
        <v>4301</v>
      </c>
      <c r="E230" s="4">
        <v>4162</v>
      </c>
      <c r="F230" s="62">
        <v>0.20458545402654235</v>
      </c>
      <c r="G230" s="72">
        <v>0.19688726997492786</v>
      </c>
    </row>
    <row r="231" spans="1:7" x14ac:dyDescent="0.25">
      <c r="A231" s="3" t="s">
        <v>164</v>
      </c>
      <c r="B231" s="7" t="s">
        <v>183</v>
      </c>
      <c r="C231" s="7" t="s">
        <v>1575</v>
      </c>
      <c r="D231" s="60">
        <v>11696</v>
      </c>
      <c r="E231" s="4">
        <v>11288</v>
      </c>
      <c r="F231" s="62">
        <v>0.2040083026634805</v>
      </c>
      <c r="G231" s="72">
        <v>0.19595861398513992</v>
      </c>
    </row>
    <row r="232" spans="1:7" x14ac:dyDescent="0.25">
      <c r="A232" s="3" t="s">
        <v>4</v>
      </c>
      <c r="B232" s="7" t="s">
        <v>766</v>
      </c>
      <c r="C232" s="7" t="s">
        <v>1359</v>
      </c>
      <c r="D232" s="60">
        <v>4056</v>
      </c>
      <c r="E232" s="4">
        <v>4072</v>
      </c>
      <c r="F232" s="62">
        <v>0.20347145580415371</v>
      </c>
      <c r="G232" s="72">
        <v>0.20329505741387918</v>
      </c>
    </row>
    <row r="233" spans="1:7" x14ac:dyDescent="0.25">
      <c r="A233" s="3" t="s">
        <v>345</v>
      </c>
      <c r="B233" s="7" t="s">
        <v>369</v>
      </c>
      <c r="C233" s="7" t="s">
        <v>1782</v>
      </c>
      <c r="D233" s="60">
        <v>4955</v>
      </c>
      <c r="E233" s="4">
        <v>5157</v>
      </c>
      <c r="F233" s="62">
        <v>0.20335713699417221</v>
      </c>
      <c r="G233" s="72">
        <v>0.21049838768929344</v>
      </c>
    </row>
    <row r="234" spans="1:7" x14ac:dyDescent="0.25">
      <c r="A234" s="3" t="s">
        <v>93</v>
      </c>
      <c r="B234" s="7" t="s">
        <v>1506</v>
      </c>
      <c r="C234" s="7" t="s">
        <v>1507</v>
      </c>
      <c r="D234" s="60">
        <v>9107</v>
      </c>
      <c r="E234" s="4">
        <v>8902</v>
      </c>
      <c r="F234" s="62">
        <v>0.20281044004988419</v>
      </c>
      <c r="G234" s="72">
        <v>0.1970166430594901</v>
      </c>
    </row>
    <row r="235" spans="1:7" x14ac:dyDescent="0.25">
      <c r="A235" s="3" t="s">
        <v>276</v>
      </c>
      <c r="B235" s="7" t="s">
        <v>319</v>
      </c>
      <c r="C235" s="7" t="s">
        <v>1743</v>
      </c>
      <c r="D235" s="60">
        <v>4081</v>
      </c>
      <c r="E235" s="4">
        <v>4209</v>
      </c>
      <c r="F235" s="62">
        <v>0.20253101736972703</v>
      </c>
      <c r="G235" s="72">
        <v>0.20402326708676685</v>
      </c>
    </row>
    <row r="236" spans="1:7" x14ac:dyDescent="0.25">
      <c r="A236" s="3" t="s">
        <v>400</v>
      </c>
      <c r="B236" s="7" t="s">
        <v>421</v>
      </c>
      <c r="C236" s="7" t="s">
        <v>1860</v>
      </c>
      <c r="D236" s="60">
        <v>4778</v>
      </c>
      <c r="E236" s="4">
        <v>4900</v>
      </c>
      <c r="F236" s="62">
        <v>0.20232046070460705</v>
      </c>
      <c r="G236" s="72">
        <v>0.20615086877866129</v>
      </c>
    </row>
    <row r="237" spans="1:7" x14ac:dyDescent="0.25">
      <c r="A237" s="3" t="s">
        <v>214</v>
      </c>
      <c r="B237" s="7" t="s">
        <v>224</v>
      </c>
      <c r="C237" s="7" t="s">
        <v>1606</v>
      </c>
      <c r="D237" s="60">
        <v>7008</v>
      </c>
      <c r="E237" s="4">
        <v>6954</v>
      </c>
      <c r="F237" s="62">
        <v>0.20125208201711561</v>
      </c>
      <c r="G237" s="72">
        <v>0.20026494643474255</v>
      </c>
    </row>
    <row r="238" spans="1:7" x14ac:dyDescent="0.25">
      <c r="A238" s="3" t="s">
        <v>44</v>
      </c>
      <c r="B238" s="7" t="s">
        <v>80</v>
      </c>
      <c r="C238" s="7" t="s">
        <v>1413</v>
      </c>
      <c r="D238" s="60">
        <v>2239</v>
      </c>
      <c r="E238" s="4">
        <v>2291</v>
      </c>
      <c r="F238" s="62">
        <v>0.20102352307416052</v>
      </c>
      <c r="G238" s="72">
        <v>0.20615495365787817</v>
      </c>
    </row>
    <row r="239" spans="1:7" x14ac:dyDescent="0.25">
      <c r="A239" s="3" t="s">
        <v>345</v>
      </c>
      <c r="B239" s="7" t="s">
        <v>374</v>
      </c>
      <c r="C239" s="7" t="s">
        <v>1801</v>
      </c>
      <c r="D239" s="60">
        <v>3744</v>
      </c>
      <c r="E239" s="4">
        <v>3815</v>
      </c>
      <c r="F239" s="62">
        <v>0.20091226187281996</v>
      </c>
      <c r="G239" s="72">
        <v>0.19805835323434742</v>
      </c>
    </row>
    <row r="240" spans="1:7" x14ac:dyDescent="0.25">
      <c r="A240" s="3" t="s">
        <v>400</v>
      </c>
      <c r="B240" s="7" t="s">
        <v>1871</v>
      </c>
      <c r="C240" s="7" t="s">
        <v>1872</v>
      </c>
      <c r="D240" s="60">
        <v>2528</v>
      </c>
      <c r="E240" s="4">
        <v>2686</v>
      </c>
      <c r="F240" s="62">
        <v>0.20038046924540268</v>
      </c>
      <c r="G240" s="72">
        <v>0.21164604838074225</v>
      </c>
    </row>
    <row r="241" spans="1:7" x14ac:dyDescent="0.25">
      <c r="A241" s="3" t="s">
        <v>276</v>
      </c>
      <c r="B241" s="7" t="s">
        <v>1704</v>
      </c>
      <c r="C241" s="7" t="s">
        <v>1705</v>
      </c>
      <c r="D241" s="60">
        <v>3883</v>
      </c>
      <c r="E241" s="4">
        <v>3998</v>
      </c>
      <c r="F241" s="62">
        <v>0.19991762343613242</v>
      </c>
      <c r="G241" s="72">
        <v>0.19977014940288812</v>
      </c>
    </row>
    <row r="242" spans="1:7" x14ac:dyDescent="0.25">
      <c r="A242" s="3" t="s">
        <v>400</v>
      </c>
      <c r="B242" s="7" t="s">
        <v>432</v>
      </c>
      <c r="C242" s="7" t="s">
        <v>1885</v>
      </c>
      <c r="D242" s="60">
        <v>8609</v>
      </c>
      <c r="E242" s="4">
        <v>8714</v>
      </c>
      <c r="F242" s="62">
        <v>0.19935162672224152</v>
      </c>
      <c r="G242" s="72">
        <v>0.20058005708498297</v>
      </c>
    </row>
    <row r="243" spans="1:7" x14ac:dyDescent="0.25">
      <c r="A243" s="3" t="s">
        <v>44</v>
      </c>
      <c r="B243" s="7" t="s">
        <v>82</v>
      </c>
      <c r="C243" s="7" t="s">
        <v>1445</v>
      </c>
      <c r="D243" s="60">
        <v>4585</v>
      </c>
      <c r="E243" s="4">
        <v>4583</v>
      </c>
      <c r="F243" s="62">
        <v>0.19868267105776313</v>
      </c>
      <c r="G243" s="72">
        <v>0.19993892330512172</v>
      </c>
    </row>
    <row r="244" spans="1:7" x14ac:dyDescent="0.25">
      <c r="A244" s="3" t="s">
        <v>4</v>
      </c>
      <c r="B244" s="7" t="s">
        <v>32</v>
      </c>
      <c r="C244" s="7" t="s">
        <v>1380</v>
      </c>
      <c r="D244" s="60">
        <v>3772</v>
      </c>
      <c r="E244" s="4">
        <v>3758</v>
      </c>
      <c r="F244" s="62">
        <v>0.19836970812516436</v>
      </c>
      <c r="G244" s="72">
        <v>0.19708411999160899</v>
      </c>
    </row>
    <row r="245" spans="1:7" x14ac:dyDescent="0.25">
      <c r="A245" s="3" t="s">
        <v>4</v>
      </c>
      <c r="B245" s="7" t="s">
        <v>34</v>
      </c>
      <c r="C245" s="7" t="s">
        <v>1352</v>
      </c>
      <c r="D245" s="60">
        <v>2999</v>
      </c>
      <c r="E245" s="4">
        <v>2936</v>
      </c>
      <c r="F245" s="62">
        <v>0.19761465471797576</v>
      </c>
      <c r="G245" s="72">
        <v>0.19608628865290856</v>
      </c>
    </row>
    <row r="246" spans="1:7" x14ac:dyDescent="0.25">
      <c r="A246" s="3" t="s">
        <v>164</v>
      </c>
      <c r="B246" s="7" t="s">
        <v>1536</v>
      </c>
      <c r="C246" s="7" t="s">
        <v>1537</v>
      </c>
      <c r="D246" s="60">
        <v>7788</v>
      </c>
      <c r="E246" s="4">
        <v>7620</v>
      </c>
      <c r="F246" s="62">
        <v>0.1975947632820825</v>
      </c>
      <c r="G246" s="72">
        <v>0.19304334608466547</v>
      </c>
    </row>
    <row r="247" spans="1:7" x14ac:dyDescent="0.25">
      <c r="A247" s="3" t="s">
        <v>4</v>
      </c>
      <c r="B247" s="7" t="s">
        <v>31</v>
      </c>
      <c r="C247" s="7" t="s">
        <v>1354</v>
      </c>
      <c r="D247" s="60">
        <v>4238</v>
      </c>
      <c r="E247" s="4">
        <v>4155</v>
      </c>
      <c r="F247" s="62">
        <v>0.1974928934246703</v>
      </c>
      <c r="G247" s="72">
        <v>0.18966540375222532</v>
      </c>
    </row>
    <row r="248" spans="1:7" x14ac:dyDescent="0.25">
      <c r="A248" s="3" t="s">
        <v>44</v>
      </c>
      <c r="B248" s="7" t="s">
        <v>86</v>
      </c>
      <c r="C248" s="7" t="s">
        <v>1423</v>
      </c>
      <c r="D248" s="60">
        <v>4295</v>
      </c>
      <c r="E248" s="4">
        <v>4387</v>
      </c>
      <c r="F248" s="62">
        <v>0.19722643155622904</v>
      </c>
      <c r="G248" s="72">
        <v>0.20202624913654157</v>
      </c>
    </row>
    <row r="249" spans="1:7" x14ac:dyDescent="0.25">
      <c r="A249" s="3" t="s">
        <v>400</v>
      </c>
      <c r="B249" s="7" t="s">
        <v>423</v>
      </c>
      <c r="C249" s="7" t="s">
        <v>1861</v>
      </c>
      <c r="D249" s="60">
        <v>2963</v>
      </c>
      <c r="E249" s="4">
        <v>2979</v>
      </c>
      <c r="F249" s="62">
        <v>0.19719153467323305</v>
      </c>
      <c r="G249" s="72">
        <v>0.20051154338022481</v>
      </c>
    </row>
    <row r="250" spans="1:7" x14ac:dyDescent="0.25">
      <c r="A250" s="3" t="s">
        <v>4</v>
      </c>
      <c r="B250" s="7" t="s">
        <v>33</v>
      </c>
      <c r="C250" s="7" t="s">
        <v>1362</v>
      </c>
      <c r="D250" s="60">
        <v>3828</v>
      </c>
      <c r="E250" s="4">
        <v>3879</v>
      </c>
      <c r="F250" s="62">
        <v>0.19631775988512232</v>
      </c>
      <c r="G250" s="72">
        <v>0.19713370940692179</v>
      </c>
    </row>
    <row r="251" spans="1:7" x14ac:dyDescent="0.25">
      <c r="A251" s="3" t="s">
        <v>164</v>
      </c>
      <c r="B251" s="7" t="s">
        <v>204</v>
      </c>
      <c r="C251" s="7" t="s">
        <v>1561</v>
      </c>
      <c r="D251" s="60">
        <v>3883</v>
      </c>
      <c r="E251" s="4">
        <v>4086</v>
      </c>
      <c r="F251" s="62">
        <v>0.19590333484687958</v>
      </c>
      <c r="G251" s="72">
        <v>0.20442265359215531</v>
      </c>
    </row>
    <row r="252" spans="1:7" x14ac:dyDescent="0.25">
      <c r="A252" s="3" t="s">
        <v>1890</v>
      </c>
      <c r="B252" s="7" t="s">
        <v>1901</v>
      </c>
      <c r="C252" s="7" t="s">
        <v>1902</v>
      </c>
      <c r="D252" s="60">
        <v>19660</v>
      </c>
      <c r="E252" s="4">
        <v>19691</v>
      </c>
      <c r="F252" s="62">
        <v>0.19558880587363331</v>
      </c>
      <c r="G252" s="72">
        <v>0.19584070972490203</v>
      </c>
    </row>
    <row r="253" spans="1:7" x14ac:dyDescent="0.25">
      <c r="A253" s="3" t="s">
        <v>345</v>
      </c>
      <c r="B253" s="7" t="s">
        <v>382</v>
      </c>
      <c r="C253" s="7" t="s">
        <v>1764</v>
      </c>
      <c r="D253" s="60">
        <v>7601</v>
      </c>
      <c r="E253" s="4">
        <v>7419</v>
      </c>
      <c r="F253" s="62">
        <v>0.19527797759736923</v>
      </c>
      <c r="G253" s="72">
        <v>0.18912993601346012</v>
      </c>
    </row>
    <row r="254" spans="1:7" x14ac:dyDescent="0.25">
      <c r="A254" s="3" t="s">
        <v>44</v>
      </c>
      <c r="B254" s="7" t="s">
        <v>78</v>
      </c>
      <c r="C254" s="7" t="s">
        <v>1451</v>
      </c>
      <c r="D254" s="60">
        <v>6576</v>
      </c>
      <c r="E254" s="4">
        <v>6834</v>
      </c>
      <c r="F254" s="62">
        <v>0.19509879546668249</v>
      </c>
      <c r="G254" s="72">
        <v>0.19885933771751149</v>
      </c>
    </row>
    <row r="255" spans="1:7" x14ac:dyDescent="0.25">
      <c r="A255" s="3" t="s">
        <v>345</v>
      </c>
      <c r="B255" s="7" t="s">
        <v>1787</v>
      </c>
      <c r="C255" s="7" t="s">
        <v>1788</v>
      </c>
      <c r="D255" s="60">
        <v>2751</v>
      </c>
      <c r="E255" s="4">
        <v>2843</v>
      </c>
      <c r="F255" s="62">
        <v>0.19481623114510305</v>
      </c>
      <c r="G255" s="72">
        <v>0.19943879340582252</v>
      </c>
    </row>
    <row r="256" spans="1:7" x14ac:dyDescent="0.25">
      <c r="A256" s="3" t="s">
        <v>44</v>
      </c>
      <c r="B256" s="7" t="s">
        <v>75</v>
      </c>
      <c r="C256" s="7" t="s">
        <v>1411</v>
      </c>
      <c r="D256" s="60">
        <v>4948</v>
      </c>
      <c r="E256" s="4">
        <v>4784</v>
      </c>
      <c r="F256" s="62">
        <v>0.19466519789125816</v>
      </c>
      <c r="G256" s="72">
        <v>0.18774036574837141</v>
      </c>
    </row>
    <row r="257" spans="1:7" x14ac:dyDescent="0.25">
      <c r="A257" s="3" t="s">
        <v>276</v>
      </c>
      <c r="B257" s="7" t="s">
        <v>308</v>
      </c>
      <c r="C257" s="7" t="s">
        <v>1692</v>
      </c>
      <c r="D257" s="60">
        <v>5307</v>
      </c>
      <c r="E257" s="4">
        <v>5526</v>
      </c>
      <c r="F257" s="62">
        <v>0.19382053248603046</v>
      </c>
      <c r="G257" s="72">
        <v>0.20018112660749865</v>
      </c>
    </row>
    <row r="258" spans="1:7" x14ac:dyDescent="0.25">
      <c r="A258" s="3" t="s">
        <v>276</v>
      </c>
      <c r="B258" s="7" t="s">
        <v>1724</v>
      </c>
      <c r="C258" s="7" t="s">
        <v>1725</v>
      </c>
      <c r="D258" s="60">
        <v>6192</v>
      </c>
      <c r="E258" s="4">
        <v>6314</v>
      </c>
      <c r="F258" s="62">
        <v>0.19348186107552418</v>
      </c>
      <c r="G258" s="72">
        <v>0.19413953202349107</v>
      </c>
    </row>
    <row r="259" spans="1:7" x14ac:dyDescent="0.25">
      <c r="A259" s="3" t="s">
        <v>44</v>
      </c>
      <c r="B259" s="7" t="s">
        <v>1442</v>
      </c>
      <c r="C259" s="7" t="s">
        <v>1443</v>
      </c>
      <c r="D259" s="60">
        <v>3345</v>
      </c>
      <c r="E259" s="4">
        <v>3296</v>
      </c>
      <c r="F259" s="62">
        <v>0.19198760259427194</v>
      </c>
      <c r="G259" s="72">
        <v>0.18751777891562837</v>
      </c>
    </row>
    <row r="260" spans="1:7" x14ac:dyDescent="0.25">
      <c r="A260" s="3" t="s">
        <v>44</v>
      </c>
      <c r="B260" s="7" t="s">
        <v>1421</v>
      </c>
      <c r="C260" s="7" t="s">
        <v>1422</v>
      </c>
      <c r="D260" s="60">
        <v>6156</v>
      </c>
      <c r="E260" s="4">
        <v>6205</v>
      </c>
      <c r="F260" s="62">
        <v>0.19143576826196473</v>
      </c>
      <c r="G260" s="72">
        <v>0.19039582694077939</v>
      </c>
    </row>
    <row r="261" spans="1:7" x14ac:dyDescent="0.25">
      <c r="A261" s="3" t="s">
        <v>164</v>
      </c>
      <c r="B261" s="7" t="s">
        <v>201</v>
      </c>
      <c r="C261" s="7" t="s">
        <v>1551</v>
      </c>
      <c r="D261" s="60">
        <v>3989</v>
      </c>
      <c r="E261" s="4">
        <v>4174</v>
      </c>
      <c r="F261" s="62">
        <v>0.18758523395250412</v>
      </c>
      <c r="G261" s="72">
        <v>0.19634960955875436</v>
      </c>
    </row>
    <row r="262" spans="1:7" x14ac:dyDescent="0.25">
      <c r="A262" s="3" t="s">
        <v>345</v>
      </c>
      <c r="B262" s="7" t="s">
        <v>1774</v>
      </c>
      <c r="C262" s="7" t="s">
        <v>1775</v>
      </c>
      <c r="D262" s="60">
        <v>17073</v>
      </c>
      <c r="E262" s="4">
        <v>17409</v>
      </c>
      <c r="F262" s="62">
        <v>0.1860918851163551</v>
      </c>
      <c r="G262" s="72">
        <v>0.18983076721769093</v>
      </c>
    </row>
    <row r="263" spans="1:7" x14ac:dyDescent="0.25">
      <c r="A263" s="3" t="s">
        <v>214</v>
      </c>
      <c r="B263" s="7" t="s">
        <v>1590</v>
      </c>
      <c r="C263" s="7" t="s">
        <v>1591</v>
      </c>
      <c r="D263" s="60">
        <v>5354</v>
      </c>
      <c r="E263" s="4">
        <v>5036</v>
      </c>
      <c r="F263" s="62">
        <v>0.18370848202031292</v>
      </c>
      <c r="G263" s="72">
        <v>0.17478828266000276</v>
      </c>
    </row>
    <row r="264" spans="1:7" x14ac:dyDescent="0.25">
      <c r="A264" s="3" t="s">
        <v>276</v>
      </c>
      <c r="B264" s="7" t="s">
        <v>321</v>
      </c>
      <c r="C264" s="7" t="s">
        <v>1749</v>
      </c>
      <c r="D264" s="60">
        <v>3830</v>
      </c>
      <c r="E264" s="4">
        <v>3840</v>
      </c>
      <c r="F264" s="62">
        <v>0.18350821714340473</v>
      </c>
      <c r="G264" s="72">
        <v>0.18448234446312756</v>
      </c>
    </row>
    <row r="265" spans="1:7" x14ac:dyDescent="0.25">
      <c r="A265" s="3" t="s">
        <v>400</v>
      </c>
      <c r="B265" s="7" t="s">
        <v>427</v>
      </c>
      <c r="C265" s="7" t="s">
        <v>1857</v>
      </c>
      <c r="D265" s="60">
        <v>3403</v>
      </c>
      <c r="E265" s="4">
        <v>3526</v>
      </c>
      <c r="F265" s="62">
        <v>0.18320323014804846</v>
      </c>
      <c r="G265" s="72">
        <v>0.18850574712643678</v>
      </c>
    </row>
    <row r="266" spans="1:7" x14ac:dyDescent="0.25">
      <c r="A266" s="3" t="s">
        <v>4</v>
      </c>
      <c r="B266" s="7" t="s">
        <v>1370</v>
      </c>
      <c r="C266" s="7" t="s">
        <v>1371</v>
      </c>
      <c r="D266" s="60">
        <v>3711</v>
      </c>
      <c r="E266" s="4">
        <v>3994</v>
      </c>
      <c r="F266" s="62">
        <v>0.1828889655512296</v>
      </c>
      <c r="G266" s="72">
        <v>0.19565004408739101</v>
      </c>
    </row>
    <row r="267" spans="1:7" x14ac:dyDescent="0.25">
      <c r="A267" s="3" t="s">
        <v>4</v>
      </c>
      <c r="B267" s="7" t="s">
        <v>1355</v>
      </c>
      <c r="C267" s="7" t="s">
        <v>1356</v>
      </c>
      <c r="D267" s="60">
        <v>3606</v>
      </c>
      <c r="E267" s="4">
        <v>3658</v>
      </c>
      <c r="F267" s="62">
        <v>0.18225007581117963</v>
      </c>
      <c r="G267" s="72">
        <v>0.18544053533407684</v>
      </c>
    </row>
    <row r="268" spans="1:7" x14ac:dyDescent="0.25">
      <c r="A268" s="3" t="s">
        <v>232</v>
      </c>
      <c r="B268" s="7" t="s">
        <v>1626</v>
      </c>
      <c r="C268" s="7" t="s">
        <v>1627</v>
      </c>
      <c r="D268" s="60">
        <v>3826</v>
      </c>
      <c r="E268" s="4">
        <v>3761</v>
      </c>
      <c r="F268" s="62">
        <v>0.18118103897333901</v>
      </c>
      <c r="G268" s="72">
        <v>0.17997798727090014</v>
      </c>
    </row>
    <row r="269" spans="1:7" x14ac:dyDescent="0.25">
      <c r="A269" s="3" t="s">
        <v>276</v>
      </c>
      <c r="B269" s="7" t="s">
        <v>309</v>
      </c>
      <c r="C269" s="7" t="s">
        <v>1696</v>
      </c>
      <c r="D269" s="60">
        <v>4875</v>
      </c>
      <c r="E269" s="4">
        <v>4999</v>
      </c>
      <c r="F269" s="62">
        <v>0.18103832442067735</v>
      </c>
      <c r="G269" s="72">
        <v>0.18478542121021699</v>
      </c>
    </row>
    <row r="270" spans="1:7" x14ac:dyDescent="0.25">
      <c r="A270" s="3" t="s">
        <v>44</v>
      </c>
      <c r="B270" s="7" t="s">
        <v>79</v>
      </c>
      <c r="C270" s="7" t="s">
        <v>1395</v>
      </c>
      <c r="D270" s="60">
        <v>3924</v>
      </c>
      <c r="E270" s="4">
        <v>3846</v>
      </c>
      <c r="F270" s="62">
        <v>0.18094623259245596</v>
      </c>
      <c r="G270" s="72">
        <v>0.17609890109890111</v>
      </c>
    </row>
    <row r="271" spans="1:7" x14ac:dyDescent="0.25">
      <c r="A271" s="3" t="s">
        <v>93</v>
      </c>
      <c r="B271" s="7" t="s">
        <v>1490</v>
      </c>
      <c r="C271" s="7" t="s">
        <v>1491</v>
      </c>
      <c r="D271" s="60">
        <v>5901</v>
      </c>
      <c r="E271" s="4">
        <v>5803</v>
      </c>
      <c r="F271" s="62">
        <v>0.18027678489597654</v>
      </c>
      <c r="G271" s="72">
        <v>0.17668371696504689</v>
      </c>
    </row>
    <row r="272" spans="1:7" x14ac:dyDescent="0.25">
      <c r="A272" s="3" t="s">
        <v>44</v>
      </c>
      <c r="B272" s="7" t="s">
        <v>1400</v>
      </c>
      <c r="C272" s="7" t="s">
        <v>1401</v>
      </c>
      <c r="D272" s="60">
        <v>6132</v>
      </c>
      <c r="E272" s="4">
        <v>6199</v>
      </c>
      <c r="F272" s="62">
        <v>0.17948717948717949</v>
      </c>
      <c r="G272" s="72">
        <v>0.17842443082059695</v>
      </c>
    </row>
    <row r="273" spans="1:7" x14ac:dyDescent="0.25">
      <c r="A273" s="3" t="s">
        <v>400</v>
      </c>
      <c r="B273" s="7" t="s">
        <v>428</v>
      </c>
      <c r="C273" s="7" t="s">
        <v>1866</v>
      </c>
      <c r="D273" s="60">
        <v>4244</v>
      </c>
      <c r="E273" s="4">
        <v>4407</v>
      </c>
      <c r="F273" s="62">
        <v>0.17916244511989193</v>
      </c>
      <c r="G273" s="72">
        <v>0.18085193696651347</v>
      </c>
    </row>
    <row r="274" spans="1:7" x14ac:dyDescent="0.25">
      <c r="A274" s="3" t="s">
        <v>232</v>
      </c>
      <c r="B274" s="7" t="s">
        <v>244</v>
      </c>
      <c r="C274" s="7" t="s">
        <v>1613</v>
      </c>
      <c r="D274" s="60">
        <v>3910</v>
      </c>
      <c r="E274" s="4">
        <v>3751</v>
      </c>
      <c r="F274" s="62">
        <v>0.17857142857142858</v>
      </c>
      <c r="G274" s="72">
        <v>0.173520840079567</v>
      </c>
    </row>
    <row r="275" spans="1:7" x14ac:dyDescent="0.25">
      <c r="A275" s="3" t="s">
        <v>383</v>
      </c>
      <c r="B275" s="7" t="s">
        <v>1838</v>
      </c>
      <c r="C275" s="7" t="s">
        <v>1839</v>
      </c>
      <c r="D275" s="60">
        <v>2670</v>
      </c>
      <c r="E275" s="4">
        <v>2641</v>
      </c>
      <c r="F275" s="62">
        <v>0.17845207859911777</v>
      </c>
      <c r="G275" s="72">
        <v>0.1779529681288323</v>
      </c>
    </row>
    <row r="276" spans="1:7" x14ac:dyDescent="0.25">
      <c r="A276" s="3" t="s">
        <v>276</v>
      </c>
      <c r="B276" s="7" t="s">
        <v>1684</v>
      </c>
      <c r="C276" s="7" t="s">
        <v>1685</v>
      </c>
      <c r="D276" s="60">
        <v>20286</v>
      </c>
      <c r="E276" s="4">
        <v>20159</v>
      </c>
      <c r="F276" s="62">
        <v>0.17842002497845169</v>
      </c>
      <c r="G276" s="72">
        <v>0.17484713127195456</v>
      </c>
    </row>
    <row r="277" spans="1:7" x14ac:dyDescent="0.25">
      <c r="A277" s="3" t="s">
        <v>164</v>
      </c>
      <c r="B277" s="7" t="s">
        <v>1542</v>
      </c>
      <c r="C277" s="7" t="s">
        <v>1543</v>
      </c>
      <c r="D277" s="60">
        <v>12978</v>
      </c>
      <c r="E277" s="4">
        <v>12842</v>
      </c>
      <c r="F277" s="62">
        <v>0.17840156159788853</v>
      </c>
      <c r="G277" s="72">
        <v>0.17472822019946394</v>
      </c>
    </row>
    <row r="278" spans="1:7" x14ac:dyDescent="0.25">
      <c r="A278" s="3" t="s">
        <v>1890</v>
      </c>
      <c r="B278" s="7" t="s">
        <v>1899</v>
      </c>
      <c r="C278" s="7" t="s">
        <v>1900</v>
      </c>
      <c r="D278" s="60">
        <v>5472</v>
      </c>
      <c r="E278" s="4">
        <v>5538</v>
      </c>
      <c r="F278" s="62">
        <v>0.17798594847775176</v>
      </c>
      <c r="G278" s="72">
        <v>0.18195557891970035</v>
      </c>
    </row>
    <row r="279" spans="1:7" x14ac:dyDescent="0.25">
      <c r="A279" s="3" t="s">
        <v>345</v>
      </c>
      <c r="B279" s="7" t="s">
        <v>370</v>
      </c>
      <c r="C279" s="7" t="s">
        <v>1800</v>
      </c>
      <c r="D279" s="60">
        <v>3778</v>
      </c>
      <c r="E279" s="4">
        <v>3808</v>
      </c>
      <c r="F279" s="62">
        <v>0.17735423903858794</v>
      </c>
      <c r="G279" s="72">
        <v>0.17803543877694142</v>
      </c>
    </row>
    <row r="280" spans="1:7" x14ac:dyDescent="0.25">
      <c r="A280" s="3" t="s">
        <v>232</v>
      </c>
      <c r="B280" s="7" t="s">
        <v>1611</v>
      </c>
      <c r="C280" s="7" t="s">
        <v>1612</v>
      </c>
      <c r="D280" s="60">
        <v>1548</v>
      </c>
      <c r="E280" s="4">
        <v>1464</v>
      </c>
      <c r="F280" s="62">
        <v>0.17709644205468481</v>
      </c>
      <c r="G280" s="72">
        <v>0.17001509696899314</v>
      </c>
    </row>
    <row r="281" spans="1:7" x14ac:dyDescent="0.25">
      <c r="A281" s="3" t="s">
        <v>345</v>
      </c>
      <c r="B281" s="7" t="s">
        <v>1765</v>
      </c>
      <c r="C281" s="7" t="s">
        <v>1766</v>
      </c>
      <c r="D281" s="60">
        <v>9736</v>
      </c>
      <c r="E281" s="4">
        <v>9807</v>
      </c>
      <c r="F281" s="62">
        <v>0.1770954598370198</v>
      </c>
      <c r="G281" s="72">
        <v>0.17539121881427167</v>
      </c>
    </row>
    <row r="282" spans="1:7" x14ac:dyDescent="0.25">
      <c r="A282" s="3" t="s">
        <v>232</v>
      </c>
      <c r="B282" s="7" t="s">
        <v>1652</v>
      </c>
      <c r="C282" s="7" t="s">
        <v>1653</v>
      </c>
      <c r="D282" s="60">
        <v>4271</v>
      </c>
      <c r="E282" s="4">
        <v>4106</v>
      </c>
      <c r="F282" s="62">
        <v>0.1769409230259342</v>
      </c>
      <c r="G282" s="72">
        <v>0.16969045749473075</v>
      </c>
    </row>
    <row r="283" spans="1:7" x14ac:dyDescent="0.25">
      <c r="A283" s="3" t="s">
        <v>276</v>
      </c>
      <c r="B283" s="7" t="s">
        <v>314</v>
      </c>
      <c r="C283" s="7" t="s">
        <v>1722</v>
      </c>
      <c r="D283" s="60">
        <v>4788</v>
      </c>
      <c r="E283" s="4">
        <v>4594</v>
      </c>
      <c r="F283" s="62">
        <v>0.17583547557840618</v>
      </c>
      <c r="G283" s="72">
        <v>0.16903377731989108</v>
      </c>
    </row>
    <row r="284" spans="1:7" x14ac:dyDescent="0.25">
      <c r="A284" s="3" t="s">
        <v>44</v>
      </c>
      <c r="B284" s="7" t="s">
        <v>72</v>
      </c>
      <c r="C284" s="7" t="s">
        <v>1431</v>
      </c>
      <c r="D284" s="60">
        <v>3832</v>
      </c>
      <c r="E284" s="4">
        <v>3855</v>
      </c>
      <c r="F284" s="62">
        <v>0.17497716894977169</v>
      </c>
      <c r="G284" s="72">
        <v>0.17448965735753405</v>
      </c>
    </row>
    <row r="285" spans="1:7" x14ac:dyDescent="0.25">
      <c r="A285" s="3" t="s">
        <v>44</v>
      </c>
      <c r="B285" s="7" t="s">
        <v>1393</v>
      </c>
      <c r="C285" s="7" t="s">
        <v>1394</v>
      </c>
      <c r="D285" s="60">
        <v>10722</v>
      </c>
      <c r="E285" s="4">
        <v>11193</v>
      </c>
      <c r="F285" s="62">
        <v>0.17497592897824632</v>
      </c>
      <c r="G285" s="72">
        <v>0.17836313223061478</v>
      </c>
    </row>
    <row r="286" spans="1:7" x14ac:dyDescent="0.25">
      <c r="A286" s="3" t="s">
        <v>214</v>
      </c>
      <c r="B286" s="7" t="s">
        <v>1609</v>
      </c>
      <c r="C286" s="7" t="s">
        <v>1610</v>
      </c>
      <c r="D286" s="60">
        <v>5131</v>
      </c>
      <c r="E286" s="4">
        <v>4921</v>
      </c>
      <c r="F286" s="62">
        <v>0.17479730190093343</v>
      </c>
      <c r="G286" s="72">
        <v>0.16941508589527318</v>
      </c>
    </row>
    <row r="287" spans="1:7" x14ac:dyDescent="0.25">
      <c r="A287" s="3" t="s">
        <v>44</v>
      </c>
      <c r="B287" s="7" t="s">
        <v>81</v>
      </c>
      <c r="C287" s="7" t="s">
        <v>1438</v>
      </c>
      <c r="D287" s="60">
        <v>4486</v>
      </c>
      <c r="E287" s="4">
        <v>4589</v>
      </c>
      <c r="F287" s="62">
        <v>0.17407163090295294</v>
      </c>
      <c r="G287" s="72">
        <v>0.17701743558092886</v>
      </c>
    </row>
    <row r="288" spans="1:7" x14ac:dyDescent="0.25">
      <c r="A288" s="3" t="s">
        <v>276</v>
      </c>
      <c r="B288" s="7" t="s">
        <v>1693</v>
      </c>
      <c r="C288" s="7" t="s">
        <v>1694</v>
      </c>
      <c r="D288" s="60">
        <v>6287</v>
      </c>
      <c r="E288" s="4">
        <v>6307</v>
      </c>
      <c r="F288" s="62">
        <v>0.17317650947553989</v>
      </c>
      <c r="G288" s="72">
        <v>0.17243547681539809</v>
      </c>
    </row>
    <row r="289" spans="1:7" x14ac:dyDescent="0.25">
      <c r="A289" s="3" t="s">
        <v>232</v>
      </c>
      <c r="B289" s="7" t="s">
        <v>1614</v>
      </c>
      <c r="C289" s="7" t="s">
        <v>1615</v>
      </c>
      <c r="D289" s="60">
        <v>3497</v>
      </c>
      <c r="E289" s="4">
        <v>3387</v>
      </c>
      <c r="F289" s="62">
        <v>0.17238489598738047</v>
      </c>
      <c r="G289" s="72">
        <v>0.16697889962532045</v>
      </c>
    </row>
    <row r="290" spans="1:7" x14ac:dyDescent="0.25">
      <c r="A290" s="3" t="s">
        <v>400</v>
      </c>
      <c r="B290" s="7" t="s">
        <v>430</v>
      </c>
      <c r="C290" s="7" t="s">
        <v>1867</v>
      </c>
      <c r="D290" s="60">
        <v>4062</v>
      </c>
      <c r="E290" s="4">
        <v>4237</v>
      </c>
      <c r="F290" s="62">
        <v>0.17231578500827219</v>
      </c>
      <c r="G290" s="72">
        <v>0.17717654930166429</v>
      </c>
    </row>
    <row r="291" spans="1:7" x14ac:dyDescent="0.25">
      <c r="A291" s="3" t="s">
        <v>44</v>
      </c>
      <c r="B291" s="7" t="s">
        <v>1414</v>
      </c>
      <c r="C291" s="7" t="s">
        <v>1415</v>
      </c>
      <c r="D291" s="60">
        <v>2703</v>
      </c>
      <c r="E291" s="4">
        <v>2776</v>
      </c>
      <c r="F291" s="62">
        <v>0.17200127266942411</v>
      </c>
      <c r="G291" s="72">
        <v>0.17448145820238845</v>
      </c>
    </row>
    <row r="292" spans="1:7" x14ac:dyDescent="0.25">
      <c r="A292" s="3" t="s">
        <v>276</v>
      </c>
      <c r="B292" s="7" t="s">
        <v>1741</v>
      </c>
      <c r="C292" s="7" t="s">
        <v>1742</v>
      </c>
      <c r="D292" s="60">
        <v>2707</v>
      </c>
      <c r="E292" s="4">
        <v>2964</v>
      </c>
      <c r="F292" s="62">
        <v>0.17051968503937007</v>
      </c>
      <c r="G292" s="72">
        <v>0.18417945690672963</v>
      </c>
    </row>
    <row r="293" spans="1:7" x14ac:dyDescent="0.25">
      <c r="A293" s="3" t="s">
        <v>345</v>
      </c>
      <c r="B293" s="7" t="s">
        <v>1796</v>
      </c>
      <c r="C293" s="7" t="s">
        <v>1797</v>
      </c>
      <c r="D293" s="60">
        <v>2473</v>
      </c>
      <c r="E293" s="4">
        <v>2529</v>
      </c>
      <c r="F293" s="62">
        <v>0.16918656359034001</v>
      </c>
      <c r="G293" s="72">
        <v>0.17539357791802482</v>
      </c>
    </row>
    <row r="294" spans="1:7" x14ac:dyDescent="0.25">
      <c r="A294" s="3" t="s">
        <v>44</v>
      </c>
      <c r="B294" s="7" t="s">
        <v>1424</v>
      </c>
      <c r="C294" s="7" t="s">
        <v>1425</v>
      </c>
      <c r="D294" s="60">
        <v>4360</v>
      </c>
      <c r="E294" s="4">
        <v>4381</v>
      </c>
      <c r="F294" s="62">
        <v>0.16903811111541892</v>
      </c>
      <c r="G294" s="72">
        <v>0.16967467079783113</v>
      </c>
    </row>
    <row r="295" spans="1:7" x14ac:dyDescent="0.25">
      <c r="A295" s="3" t="s">
        <v>44</v>
      </c>
      <c r="B295" s="7" t="s">
        <v>84</v>
      </c>
      <c r="C295" s="7" t="s">
        <v>1409</v>
      </c>
      <c r="D295" s="60">
        <v>5892</v>
      </c>
      <c r="E295" s="4">
        <v>5930</v>
      </c>
      <c r="F295" s="62">
        <v>0.1674386882264344</v>
      </c>
      <c r="G295" s="72">
        <v>0.16655431973935514</v>
      </c>
    </row>
    <row r="296" spans="1:7" x14ac:dyDescent="0.25">
      <c r="A296" s="3" t="s">
        <v>276</v>
      </c>
      <c r="B296" s="7" t="s">
        <v>1706</v>
      </c>
      <c r="C296" s="7" t="s">
        <v>1707</v>
      </c>
      <c r="D296" s="60">
        <v>4118</v>
      </c>
      <c r="E296" s="4">
        <v>4242</v>
      </c>
      <c r="F296" s="62">
        <v>0.16692338873125254</v>
      </c>
      <c r="G296" s="72">
        <v>0.17293815483713157</v>
      </c>
    </row>
    <row r="297" spans="1:7" x14ac:dyDescent="0.25">
      <c r="A297" s="3" t="s">
        <v>276</v>
      </c>
      <c r="B297" s="7" t="s">
        <v>323</v>
      </c>
      <c r="C297" s="7" t="s">
        <v>1723</v>
      </c>
      <c r="D297" s="60">
        <v>3923</v>
      </c>
      <c r="E297" s="4">
        <v>3910</v>
      </c>
      <c r="F297" s="62">
        <v>0.16634158751696065</v>
      </c>
      <c r="G297" s="72">
        <v>0.16350938819888763</v>
      </c>
    </row>
    <row r="298" spans="1:7" x14ac:dyDescent="0.25">
      <c r="A298" s="3" t="s">
        <v>93</v>
      </c>
      <c r="B298" s="7" t="s">
        <v>1488</v>
      </c>
      <c r="C298" s="7" t="s">
        <v>1489</v>
      </c>
      <c r="D298" s="60">
        <v>3384</v>
      </c>
      <c r="E298" s="4">
        <v>3236</v>
      </c>
      <c r="F298" s="62">
        <v>0.16574423274722044</v>
      </c>
      <c r="G298" s="72">
        <v>0.16137236323742082</v>
      </c>
    </row>
    <row r="299" spans="1:7" x14ac:dyDescent="0.25">
      <c r="A299" s="3" t="s">
        <v>4</v>
      </c>
      <c r="B299" s="7" t="s">
        <v>37</v>
      </c>
      <c r="C299" s="7" t="s">
        <v>1350</v>
      </c>
      <c r="D299" s="60">
        <v>1727</v>
      </c>
      <c r="E299" s="4">
        <v>1779</v>
      </c>
      <c r="F299" s="62">
        <v>0.16570715793513721</v>
      </c>
      <c r="G299" s="72">
        <v>0.17594698842844428</v>
      </c>
    </row>
    <row r="300" spans="1:7" x14ac:dyDescent="0.25">
      <c r="A300" s="3" t="s">
        <v>276</v>
      </c>
      <c r="B300" s="7" t="s">
        <v>1667</v>
      </c>
      <c r="C300" s="7" t="s">
        <v>1668</v>
      </c>
      <c r="D300" s="60">
        <v>5167</v>
      </c>
      <c r="E300" s="4">
        <v>5135</v>
      </c>
      <c r="F300" s="62">
        <v>0.1655771326027046</v>
      </c>
      <c r="G300" s="72">
        <v>0.1664559629161399</v>
      </c>
    </row>
    <row r="301" spans="1:7" x14ac:dyDescent="0.25">
      <c r="A301" s="3" t="s">
        <v>276</v>
      </c>
      <c r="B301" s="7" t="s">
        <v>1732</v>
      </c>
      <c r="C301" s="7" t="s">
        <v>1733</v>
      </c>
      <c r="D301" s="60">
        <v>3511</v>
      </c>
      <c r="E301" s="4">
        <v>3488</v>
      </c>
      <c r="F301" s="62">
        <v>0.16489761412737178</v>
      </c>
      <c r="G301" s="72">
        <v>0.16239117277340659</v>
      </c>
    </row>
    <row r="302" spans="1:7" x14ac:dyDescent="0.25">
      <c r="A302" s="3" t="s">
        <v>276</v>
      </c>
      <c r="B302" s="7" t="s">
        <v>320</v>
      </c>
      <c r="C302" s="7" t="s">
        <v>1716</v>
      </c>
      <c r="D302" s="60">
        <v>3948</v>
      </c>
      <c r="E302" s="4">
        <v>3727</v>
      </c>
      <c r="F302" s="62">
        <v>0.16402160365600332</v>
      </c>
      <c r="G302" s="72">
        <v>0.15555091819699499</v>
      </c>
    </row>
    <row r="303" spans="1:7" x14ac:dyDescent="0.25">
      <c r="A303" s="3" t="s">
        <v>232</v>
      </c>
      <c r="B303" s="7" t="s">
        <v>247</v>
      </c>
      <c r="C303" s="7" t="s">
        <v>1648</v>
      </c>
      <c r="D303" s="60">
        <v>2456</v>
      </c>
      <c r="E303" s="4">
        <v>2265</v>
      </c>
      <c r="F303" s="62">
        <v>0.16362425049966689</v>
      </c>
      <c r="G303" s="72">
        <v>0.15206445115810674</v>
      </c>
    </row>
    <row r="304" spans="1:7" x14ac:dyDescent="0.25">
      <c r="A304" s="3" t="s">
        <v>164</v>
      </c>
      <c r="B304" s="7" t="s">
        <v>1578</v>
      </c>
      <c r="C304" s="7" t="s">
        <v>1579</v>
      </c>
      <c r="D304" s="60">
        <v>8185</v>
      </c>
      <c r="E304" s="4">
        <v>7939</v>
      </c>
      <c r="F304" s="62">
        <v>0.16357895157583388</v>
      </c>
      <c r="G304" s="72">
        <v>0.15805295640055744</v>
      </c>
    </row>
    <row r="305" spans="1:7" x14ac:dyDescent="0.25">
      <c r="A305" s="3" t="s">
        <v>44</v>
      </c>
      <c r="B305" s="7" t="s">
        <v>1396</v>
      </c>
      <c r="C305" s="7" t="s">
        <v>1397</v>
      </c>
      <c r="D305" s="60">
        <v>2748</v>
      </c>
      <c r="E305" s="4">
        <v>2884</v>
      </c>
      <c r="F305" s="62">
        <v>0.1631054131054131</v>
      </c>
      <c r="G305" s="72">
        <v>0.16894147970241929</v>
      </c>
    </row>
    <row r="306" spans="1:7" x14ac:dyDescent="0.25">
      <c r="A306" s="3" t="s">
        <v>345</v>
      </c>
      <c r="B306" s="7" t="s">
        <v>1760</v>
      </c>
      <c r="C306" s="7" t="s">
        <v>1761</v>
      </c>
      <c r="D306" s="60">
        <v>5237</v>
      </c>
      <c r="E306" s="4">
        <v>5216</v>
      </c>
      <c r="F306" s="62">
        <v>0.16285723170693783</v>
      </c>
      <c r="G306" s="72">
        <v>0.16286767001811028</v>
      </c>
    </row>
    <row r="307" spans="1:7" x14ac:dyDescent="0.25">
      <c r="A307" s="3" t="s">
        <v>276</v>
      </c>
      <c r="B307" s="7" t="s">
        <v>315</v>
      </c>
      <c r="C307" s="7" t="s">
        <v>1695</v>
      </c>
      <c r="D307" s="60">
        <v>3647</v>
      </c>
      <c r="E307" s="4">
        <v>3700</v>
      </c>
      <c r="F307" s="62">
        <v>0.16230529595015578</v>
      </c>
      <c r="G307" s="72">
        <v>0.16514908052133548</v>
      </c>
    </row>
    <row r="308" spans="1:7" x14ac:dyDescent="0.25">
      <c r="A308" s="3" t="s">
        <v>93</v>
      </c>
      <c r="B308" s="7" t="s">
        <v>1460</v>
      </c>
      <c r="C308" s="7" t="s">
        <v>1461</v>
      </c>
      <c r="D308" s="60">
        <v>10543</v>
      </c>
      <c r="E308" s="4">
        <v>9976</v>
      </c>
      <c r="F308" s="62">
        <v>0.16200559328805433</v>
      </c>
      <c r="G308" s="72">
        <v>0.15304838759166642</v>
      </c>
    </row>
    <row r="309" spans="1:7" x14ac:dyDescent="0.25">
      <c r="A309" s="3" t="s">
        <v>232</v>
      </c>
      <c r="B309" s="7" t="s">
        <v>1655</v>
      </c>
      <c r="C309" s="7" t="s">
        <v>1656</v>
      </c>
      <c r="D309" s="60">
        <v>9943</v>
      </c>
      <c r="E309" s="4">
        <v>9880</v>
      </c>
      <c r="F309" s="62">
        <v>0.16193283606397185</v>
      </c>
      <c r="G309" s="72">
        <v>0.1624118488320484</v>
      </c>
    </row>
    <row r="310" spans="1:7" x14ac:dyDescent="0.25">
      <c r="A310" s="3" t="s">
        <v>232</v>
      </c>
      <c r="B310" s="7" t="s">
        <v>245</v>
      </c>
      <c r="C310" s="7" t="s">
        <v>1651</v>
      </c>
      <c r="D310" s="60">
        <v>2921</v>
      </c>
      <c r="E310" s="4">
        <v>2881</v>
      </c>
      <c r="F310" s="62">
        <v>0.16068874463637364</v>
      </c>
      <c r="G310" s="72">
        <v>0.16086883689764922</v>
      </c>
    </row>
    <row r="311" spans="1:7" x14ac:dyDescent="0.25">
      <c r="A311" s="3" t="s">
        <v>232</v>
      </c>
      <c r="B311" s="7" t="s">
        <v>1661</v>
      </c>
      <c r="C311" s="7" t="s">
        <v>1662</v>
      </c>
      <c r="D311" s="60">
        <v>9554</v>
      </c>
      <c r="E311" s="4">
        <v>8849</v>
      </c>
      <c r="F311" s="62">
        <v>0.15922271848543432</v>
      </c>
      <c r="G311" s="72">
        <v>0.14761372545748744</v>
      </c>
    </row>
    <row r="312" spans="1:7" x14ac:dyDescent="0.25">
      <c r="A312" s="3" t="s">
        <v>232</v>
      </c>
      <c r="B312" s="7" t="s">
        <v>1634</v>
      </c>
      <c r="C312" s="7" t="s">
        <v>1635</v>
      </c>
      <c r="D312" s="60">
        <v>2669</v>
      </c>
      <c r="E312" s="4">
        <v>2498</v>
      </c>
      <c r="F312" s="62">
        <v>0.15870844978295773</v>
      </c>
      <c r="G312" s="72">
        <v>0.14953606704579467</v>
      </c>
    </row>
    <row r="313" spans="1:7" x14ac:dyDescent="0.25">
      <c r="A313" s="3" t="s">
        <v>232</v>
      </c>
      <c r="B313" s="7" t="s">
        <v>252</v>
      </c>
      <c r="C313" s="7" t="s">
        <v>1623</v>
      </c>
      <c r="D313" s="60">
        <v>1918</v>
      </c>
      <c r="E313" s="4">
        <v>1876</v>
      </c>
      <c r="F313" s="62">
        <v>0.15786008230452675</v>
      </c>
      <c r="G313" s="72">
        <v>0.15433977786918962</v>
      </c>
    </row>
    <row r="314" spans="1:7" x14ac:dyDescent="0.25">
      <c r="A314" s="3" t="s">
        <v>276</v>
      </c>
      <c r="B314" s="7" t="s">
        <v>1730</v>
      </c>
      <c r="C314" s="7" t="s">
        <v>1731</v>
      </c>
      <c r="D314" s="60">
        <v>4411</v>
      </c>
      <c r="E314" s="4">
        <v>4673</v>
      </c>
      <c r="F314" s="62">
        <v>0.15432249938774797</v>
      </c>
      <c r="G314" s="72">
        <v>0.16001780638975449</v>
      </c>
    </row>
    <row r="315" spans="1:7" x14ac:dyDescent="0.25">
      <c r="A315" s="3" t="s">
        <v>276</v>
      </c>
      <c r="B315" s="7" t="s">
        <v>1745</v>
      </c>
      <c r="C315" s="7" t="s">
        <v>1746</v>
      </c>
      <c r="D315" s="60">
        <v>2686</v>
      </c>
      <c r="E315" s="4">
        <v>2749</v>
      </c>
      <c r="F315" s="62">
        <v>0.15401376146788992</v>
      </c>
      <c r="G315" s="72">
        <v>0.16024482658117167</v>
      </c>
    </row>
    <row r="316" spans="1:7" x14ac:dyDescent="0.25">
      <c r="A316" s="3" t="s">
        <v>276</v>
      </c>
      <c r="B316" s="7" t="s">
        <v>331</v>
      </c>
      <c r="C316" s="7" t="s">
        <v>1756</v>
      </c>
      <c r="D316" s="60">
        <v>4092</v>
      </c>
      <c r="E316" s="4">
        <v>4191</v>
      </c>
      <c r="F316" s="62">
        <v>0.15197207160365447</v>
      </c>
      <c r="G316" s="72">
        <v>0.15448413137233219</v>
      </c>
    </row>
    <row r="317" spans="1:7" x14ac:dyDescent="0.25">
      <c r="A317" s="3" t="s">
        <v>232</v>
      </c>
      <c r="B317" s="7" t="s">
        <v>1630</v>
      </c>
      <c r="C317" s="7" t="s">
        <v>1631</v>
      </c>
      <c r="D317" s="60">
        <v>2722</v>
      </c>
      <c r="E317" s="4">
        <v>2660</v>
      </c>
      <c r="F317" s="62">
        <v>0.15174489909688929</v>
      </c>
      <c r="G317" s="72">
        <v>0.15005359056806003</v>
      </c>
    </row>
    <row r="318" spans="1:7" x14ac:dyDescent="0.25">
      <c r="A318" s="3" t="s">
        <v>276</v>
      </c>
      <c r="B318" s="7" t="s">
        <v>322</v>
      </c>
      <c r="C318" s="7" t="s">
        <v>1697</v>
      </c>
      <c r="D318" s="60">
        <v>2807</v>
      </c>
      <c r="E318" s="4">
        <v>2890</v>
      </c>
      <c r="F318" s="62">
        <v>0.15073568897003545</v>
      </c>
      <c r="G318" s="72">
        <v>0.15578675004042908</v>
      </c>
    </row>
    <row r="319" spans="1:7" x14ac:dyDescent="0.25">
      <c r="A319" s="3" t="s">
        <v>276</v>
      </c>
      <c r="B319" s="7" t="s">
        <v>1665</v>
      </c>
      <c r="C319" s="7" t="s">
        <v>1666</v>
      </c>
      <c r="D319" s="60">
        <v>3817</v>
      </c>
      <c r="E319" s="4">
        <v>3940</v>
      </c>
      <c r="F319" s="62">
        <v>0.14958068814170389</v>
      </c>
      <c r="G319" s="72">
        <v>0.15295624830156451</v>
      </c>
    </row>
    <row r="320" spans="1:7" x14ac:dyDescent="0.25">
      <c r="A320" s="3" t="s">
        <v>232</v>
      </c>
      <c r="B320" s="7" t="s">
        <v>253</v>
      </c>
      <c r="C320" s="7" t="s">
        <v>1625</v>
      </c>
      <c r="D320" s="60">
        <v>2315</v>
      </c>
      <c r="E320" s="4">
        <v>2326</v>
      </c>
      <c r="F320" s="62">
        <v>0.14937411278874693</v>
      </c>
      <c r="G320" s="72">
        <v>0.15141257648743653</v>
      </c>
    </row>
    <row r="321" spans="1:7" x14ac:dyDescent="0.25">
      <c r="A321" s="3" t="s">
        <v>276</v>
      </c>
      <c r="B321" s="7" t="s">
        <v>1739</v>
      </c>
      <c r="C321" s="7" t="s">
        <v>1740</v>
      </c>
      <c r="D321" s="60">
        <v>4677</v>
      </c>
      <c r="E321" s="4">
        <v>4601</v>
      </c>
      <c r="F321" s="62">
        <v>0.1485327743902439</v>
      </c>
      <c r="G321" s="72">
        <v>0.14533910351581009</v>
      </c>
    </row>
    <row r="322" spans="1:7" x14ac:dyDescent="0.25">
      <c r="A322" s="3" t="s">
        <v>276</v>
      </c>
      <c r="B322" s="7" t="s">
        <v>341</v>
      </c>
      <c r="C322" s="7" t="s">
        <v>1708</v>
      </c>
      <c r="D322" s="60">
        <v>3536</v>
      </c>
      <c r="E322" s="4">
        <v>3742</v>
      </c>
      <c r="F322" s="62">
        <v>0.14731491896846227</v>
      </c>
      <c r="G322" s="72">
        <v>0.15305329461327663</v>
      </c>
    </row>
    <row r="323" spans="1:7" x14ac:dyDescent="0.25">
      <c r="A323" s="3" t="s">
        <v>164</v>
      </c>
      <c r="B323" s="7" t="s">
        <v>206</v>
      </c>
      <c r="C323" s="7" t="s">
        <v>1558</v>
      </c>
      <c r="D323" s="60">
        <v>1563</v>
      </c>
      <c r="E323" s="4">
        <v>1573</v>
      </c>
      <c r="F323" s="62">
        <v>0.14729997172745266</v>
      </c>
      <c r="G323" s="72">
        <v>0.14907126611068991</v>
      </c>
    </row>
    <row r="324" spans="1:7" x14ac:dyDescent="0.25">
      <c r="A324" s="3" t="s">
        <v>214</v>
      </c>
      <c r="B324" s="7" t="s">
        <v>1602</v>
      </c>
      <c r="C324" s="7" t="s">
        <v>1603</v>
      </c>
      <c r="D324" s="60">
        <v>4440</v>
      </c>
      <c r="E324" s="4">
        <v>4249</v>
      </c>
      <c r="F324" s="62">
        <v>0.14619690484030293</v>
      </c>
      <c r="G324" s="72">
        <v>0.1405975976969657</v>
      </c>
    </row>
    <row r="325" spans="1:7" x14ac:dyDescent="0.25">
      <c r="A325" s="3" t="s">
        <v>4</v>
      </c>
      <c r="B325" s="7" t="s">
        <v>38</v>
      </c>
      <c r="C325" s="7" t="s">
        <v>1358</v>
      </c>
      <c r="D325" s="60">
        <v>2621</v>
      </c>
      <c r="E325" s="4">
        <v>2644</v>
      </c>
      <c r="F325" s="62">
        <v>0.14542528990734063</v>
      </c>
      <c r="G325" s="72">
        <v>0.14490053159423466</v>
      </c>
    </row>
    <row r="326" spans="1:7" x14ac:dyDescent="0.25">
      <c r="A326" s="3" t="s">
        <v>232</v>
      </c>
      <c r="B326" s="7" t="s">
        <v>1649</v>
      </c>
      <c r="C326" s="7" t="s">
        <v>1650</v>
      </c>
      <c r="D326" s="60">
        <v>4959</v>
      </c>
      <c r="E326" s="4">
        <v>4736</v>
      </c>
      <c r="F326" s="62">
        <v>0.14507211186847263</v>
      </c>
      <c r="G326" s="72">
        <v>0.13777053758436117</v>
      </c>
    </row>
    <row r="327" spans="1:7" x14ac:dyDescent="0.25">
      <c r="A327" s="3" t="s">
        <v>232</v>
      </c>
      <c r="B327" s="7" t="s">
        <v>256</v>
      </c>
      <c r="C327" s="7" t="s">
        <v>1643</v>
      </c>
      <c r="D327" s="60">
        <v>1797</v>
      </c>
      <c r="E327" s="4">
        <v>1673</v>
      </c>
      <c r="F327" s="62">
        <v>0.14505973522763965</v>
      </c>
      <c r="G327" s="72">
        <v>0.13736759996715658</v>
      </c>
    </row>
    <row r="328" spans="1:7" x14ac:dyDescent="0.25">
      <c r="A328" s="3" t="s">
        <v>400</v>
      </c>
      <c r="B328" s="7" t="s">
        <v>429</v>
      </c>
      <c r="C328" s="7" t="s">
        <v>1870</v>
      </c>
      <c r="D328" s="60">
        <v>2653</v>
      </c>
      <c r="E328" s="4">
        <v>2796</v>
      </c>
      <c r="F328" s="62">
        <v>0.14465648854961832</v>
      </c>
      <c r="G328" s="72">
        <v>0.15292058630496608</v>
      </c>
    </row>
    <row r="329" spans="1:7" x14ac:dyDescent="0.25">
      <c r="A329" s="3" t="s">
        <v>232</v>
      </c>
      <c r="B329" s="7" t="s">
        <v>250</v>
      </c>
      <c r="C329" s="7" t="s">
        <v>1620</v>
      </c>
      <c r="D329" s="60">
        <v>3847</v>
      </c>
      <c r="E329" s="4">
        <v>3714</v>
      </c>
      <c r="F329" s="62">
        <v>0.14341634357291977</v>
      </c>
      <c r="G329" s="72">
        <v>0.13907507957311366</v>
      </c>
    </row>
    <row r="330" spans="1:7" x14ac:dyDescent="0.25">
      <c r="A330" s="3" t="s">
        <v>4</v>
      </c>
      <c r="B330" s="7" t="s">
        <v>1339</v>
      </c>
      <c r="C330" s="7" t="s">
        <v>1340</v>
      </c>
      <c r="D330" s="60">
        <v>937</v>
      </c>
      <c r="E330" s="4">
        <v>987</v>
      </c>
      <c r="F330" s="62">
        <v>0.14173347451217669</v>
      </c>
      <c r="G330" s="72">
        <v>0.15212700369913687</v>
      </c>
    </row>
    <row r="331" spans="1:7" x14ac:dyDescent="0.25">
      <c r="A331" s="3" t="s">
        <v>276</v>
      </c>
      <c r="B331" s="7" t="s">
        <v>328</v>
      </c>
      <c r="C331" s="7" t="s">
        <v>1744</v>
      </c>
      <c r="D331" s="60">
        <v>2426</v>
      </c>
      <c r="E331" s="4">
        <v>2385</v>
      </c>
      <c r="F331" s="62">
        <v>0.14129295282469423</v>
      </c>
      <c r="G331" s="72">
        <v>0.13810874978284787</v>
      </c>
    </row>
    <row r="332" spans="1:7" x14ac:dyDescent="0.25">
      <c r="A332" s="3" t="s">
        <v>44</v>
      </c>
      <c r="B332" s="7" t="s">
        <v>1426</v>
      </c>
      <c r="C332" s="7" t="s">
        <v>1427</v>
      </c>
      <c r="D332" s="60">
        <v>2641</v>
      </c>
      <c r="E332" s="4">
        <v>2732</v>
      </c>
      <c r="F332" s="62">
        <v>0.14092849519743864</v>
      </c>
      <c r="G332" s="72">
        <v>0.14666094051964784</v>
      </c>
    </row>
    <row r="333" spans="1:7" x14ac:dyDescent="0.25">
      <c r="A333" s="3" t="s">
        <v>400</v>
      </c>
      <c r="B333" s="7" t="s">
        <v>1868</v>
      </c>
      <c r="C333" s="7" t="s">
        <v>1869</v>
      </c>
      <c r="D333" s="60">
        <v>3750</v>
      </c>
      <c r="E333" s="4">
        <v>4001</v>
      </c>
      <c r="F333" s="62">
        <v>0.14078690494068177</v>
      </c>
      <c r="G333" s="72">
        <v>0.14735562757807896</v>
      </c>
    </row>
    <row r="334" spans="1:7" x14ac:dyDescent="0.25">
      <c r="A334" s="3" t="s">
        <v>232</v>
      </c>
      <c r="B334" s="7" t="s">
        <v>1646</v>
      </c>
      <c r="C334" s="7" t="s">
        <v>1647</v>
      </c>
      <c r="D334" s="60">
        <v>4237</v>
      </c>
      <c r="E334" s="4">
        <v>3900</v>
      </c>
      <c r="F334" s="62">
        <v>0.13945757356329405</v>
      </c>
      <c r="G334" s="72">
        <v>0.12702755520812975</v>
      </c>
    </row>
    <row r="335" spans="1:7" x14ac:dyDescent="0.25">
      <c r="A335" s="3" t="s">
        <v>276</v>
      </c>
      <c r="B335" s="7" t="s">
        <v>337</v>
      </c>
      <c r="C335" s="7" t="s">
        <v>1737</v>
      </c>
      <c r="D335" s="60">
        <v>3560</v>
      </c>
      <c r="E335" s="4">
        <v>3654</v>
      </c>
      <c r="F335" s="62">
        <v>0.13907879829667538</v>
      </c>
      <c r="G335" s="72">
        <v>0.14161692892023875</v>
      </c>
    </row>
    <row r="336" spans="1:7" x14ac:dyDescent="0.25">
      <c r="A336" s="3" t="s">
        <v>44</v>
      </c>
      <c r="B336" s="7" t="s">
        <v>1446</v>
      </c>
      <c r="C336" s="7" t="s">
        <v>1447</v>
      </c>
      <c r="D336" s="60">
        <v>4123</v>
      </c>
      <c r="E336" s="4">
        <v>4258</v>
      </c>
      <c r="F336" s="62">
        <v>0.13831857219538379</v>
      </c>
      <c r="G336" s="72">
        <v>0.14132563311095622</v>
      </c>
    </row>
    <row r="337" spans="1:7" x14ac:dyDescent="0.25">
      <c r="A337" s="3" t="s">
        <v>232</v>
      </c>
      <c r="B337" s="7" t="s">
        <v>1621</v>
      </c>
      <c r="C337" s="7" t="s">
        <v>1622</v>
      </c>
      <c r="D337" s="60">
        <v>5107</v>
      </c>
      <c r="E337" s="4">
        <v>5211</v>
      </c>
      <c r="F337" s="62">
        <v>0.13796363832833564</v>
      </c>
      <c r="G337" s="72">
        <v>0.14183451279259662</v>
      </c>
    </row>
    <row r="338" spans="1:7" x14ac:dyDescent="0.25">
      <c r="A338" s="3" t="s">
        <v>232</v>
      </c>
      <c r="B338" s="7" t="s">
        <v>1644</v>
      </c>
      <c r="C338" s="7" t="s">
        <v>1645</v>
      </c>
      <c r="D338" s="60">
        <v>10455</v>
      </c>
      <c r="E338" s="4">
        <v>9961</v>
      </c>
      <c r="F338" s="62">
        <v>0.13695310453235526</v>
      </c>
      <c r="G338" s="72">
        <v>0.13058468799160985</v>
      </c>
    </row>
    <row r="339" spans="1:7" x14ac:dyDescent="0.25">
      <c r="A339" s="3" t="s">
        <v>276</v>
      </c>
      <c r="B339" s="7" t="s">
        <v>333</v>
      </c>
      <c r="C339" s="7" t="s">
        <v>1757</v>
      </c>
      <c r="D339" s="60">
        <v>4185</v>
      </c>
      <c r="E339" s="4">
        <v>4434</v>
      </c>
      <c r="F339" s="62">
        <v>0.13623490347993097</v>
      </c>
      <c r="G339" s="72">
        <v>0.14161609709358033</v>
      </c>
    </row>
    <row r="340" spans="1:7" x14ac:dyDescent="0.25">
      <c r="A340" s="3" t="s">
        <v>44</v>
      </c>
      <c r="B340" s="7" t="s">
        <v>1418</v>
      </c>
      <c r="C340" s="7" t="s">
        <v>1419</v>
      </c>
      <c r="D340" s="60">
        <v>2456</v>
      </c>
      <c r="E340" s="4">
        <v>2518</v>
      </c>
      <c r="F340" s="62">
        <v>0.13613436062302534</v>
      </c>
      <c r="G340" s="72">
        <v>0.13873278236914602</v>
      </c>
    </row>
    <row r="341" spans="1:7" x14ac:dyDescent="0.25">
      <c r="A341" s="3" t="s">
        <v>276</v>
      </c>
      <c r="B341" s="7" t="s">
        <v>1672</v>
      </c>
      <c r="C341" s="7" t="s">
        <v>1673</v>
      </c>
      <c r="D341" s="60">
        <v>4080</v>
      </c>
      <c r="E341" s="4">
        <v>3928</v>
      </c>
      <c r="F341" s="62">
        <v>0.13581890812250333</v>
      </c>
      <c r="G341" s="72">
        <v>0.1304116865869854</v>
      </c>
    </row>
    <row r="342" spans="1:7" x14ac:dyDescent="0.25">
      <c r="A342" s="3" t="s">
        <v>44</v>
      </c>
      <c r="B342" s="7" t="s">
        <v>1406</v>
      </c>
      <c r="C342" s="7" t="s">
        <v>1407</v>
      </c>
      <c r="D342" s="60">
        <v>2004</v>
      </c>
      <c r="E342" s="4">
        <v>2123</v>
      </c>
      <c r="F342" s="62">
        <v>0.13522267206477734</v>
      </c>
      <c r="G342" s="72">
        <v>0.14194022865547903</v>
      </c>
    </row>
    <row r="343" spans="1:7" x14ac:dyDescent="0.25">
      <c r="A343" s="3" t="s">
        <v>44</v>
      </c>
      <c r="B343" s="7" t="s">
        <v>90</v>
      </c>
      <c r="C343" s="7" t="s">
        <v>1402</v>
      </c>
      <c r="D343" s="60">
        <v>4547</v>
      </c>
      <c r="E343" s="4">
        <v>4812</v>
      </c>
      <c r="F343" s="62">
        <v>0.13509418266088299</v>
      </c>
      <c r="G343" s="72">
        <v>0.14034883042641311</v>
      </c>
    </row>
    <row r="344" spans="1:7" x14ac:dyDescent="0.25">
      <c r="A344" s="3" t="s">
        <v>276</v>
      </c>
      <c r="B344" s="7" t="s">
        <v>1728</v>
      </c>
      <c r="C344" s="7" t="s">
        <v>1729</v>
      </c>
      <c r="D344" s="60">
        <v>3822</v>
      </c>
      <c r="E344" s="4">
        <v>3900</v>
      </c>
      <c r="F344" s="62">
        <v>0.13508641713498037</v>
      </c>
      <c r="G344" s="72">
        <v>0.13665510354252075</v>
      </c>
    </row>
    <row r="345" spans="1:7" x14ac:dyDescent="0.25">
      <c r="A345" s="3" t="s">
        <v>232</v>
      </c>
      <c r="B345" s="7" t="s">
        <v>1636</v>
      </c>
      <c r="C345" s="7" t="s">
        <v>1637</v>
      </c>
      <c r="D345" s="60">
        <v>7455</v>
      </c>
      <c r="E345" s="4">
        <v>7197</v>
      </c>
      <c r="F345" s="62">
        <v>0.1331463985283349</v>
      </c>
      <c r="G345" s="72">
        <v>0.12806505569593224</v>
      </c>
    </row>
    <row r="346" spans="1:7" x14ac:dyDescent="0.25">
      <c r="A346" s="3" t="s">
        <v>276</v>
      </c>
      <c r="B346" s="7" t="s">
        <v>332</v>
      </c>
      <c r="C346" s="7" t="s">
        <v>1738</v>
      </c>
      <c r="D346" s="60">
        <v>2005</v>
      </c>
      <c r="E346" s="4">
        <v>2121</v>
      </c>
      <c r="F346" s="62">
        <v>0.13101150026136957</v>
      </c>
      <c r="G346" s="72">
        <v>0.13934695486498916</v>
      </c>
    </row>
    <row r="347" spans="1:7" x14ac:dyDescent="0.25">
      <c r="A347" s="3" t="s">
        <v>232</v>
      </c>
      <c r="B347" s="7" t="s">
        <v>254</v>
      </c>
      <c r="C347" s="7" t="s">
        <v>1624</v>
      </c>
      <c r="D347" s="60">
        <v>2350</v>
      </c>
      <c r="E347" s="4">
        <v>2379</v>
      </c>
      <c r="F347" s="62">
        <v>0.12652775534377861</v>
      </c>
      <c r="G347" s="72">
        <v>0.12700870215151353</v>
      </c>
    </row>
    <row r="348" spans="1:7" x14ac:dyDescent="0.25">
      <c r="A348" s="3" t="s">
        <v>232</v>
      </c>
      <c r="B348" s="7" t="s">
        <v>1657</v>
      </c>
      <c r="C348" s="7" t="s">
        <v>1658</v>
      </c>
      <c r="D348" s="60">
        <v>3022</v>
      </c>
      <c r="E348" s="4">
        <v>3188</v>
      </c>
      <c r="F348" s="62">
        <v>0.12554526193344689</v>
      </c>
      <c r="G348" s="72">
        <v>0.13299403445830379</v>
      </c>
    </row>
    <row r="349" spans="1:7" x14ac:dyDescent="0.25">
      <c r="A349" s="3" t="s">
        <v>276</v>
      </c>
      <c r="B349" s="7" t="s">
        <v>342</v>
      </c>
      <c r="C349" s="7" t="s">
        <v>1736</v>
      </c>
      <c r="D349" s="60">
        <v>2109</v>
      </c>
      <c r="E349" s="4">
        <v>2115</v>
      </c>
      <c r="F349" s="62">
        <v>0.12514092446448705</v>
      </c>
      <c r="G349" s="72">
        <v>0.12563858857074967</v>
      </c>
    </row>
    <row r="350" spans="1:7" x14ac:dyDescent="0.25">
      <c r="A350" s="3" t="s">
        <v>276</v>
      </c>
      <c r="B350" s="7" t="s">
        <v>1699</v>
      </c>
      <c r="C350" s="7" t="s">
        <v>1700</v>
      </c>
      <c r="D350" s="60">
        <v>2351</v>
      </c>
      <c r="E350" s="4">
        <v>2365</v>
      </c>
      <c r="F350" s="62">
        <v>0.12235869678359529</v>
      </c>
      <c r="G350" s="72">
        <v>0.12325411715655618</v>
      </c>
    </row>
    <row r="351" spans="1:7" x14ac:dyDescent="0.25">
      <c r="A351" s="3" t="s">
        <v>232</v>
      </c>
      <c r="B351" s="7" t="s">
        <v>1618</v>
      </c>
      <c r="C351" s="7" t="s">
        <v>1619</v>
      </c>
      <c r="D351" s="60">
        <v>467</v>
      </c>
      <c r="E351" s="4">
        <v>490</v>
      </c>
      <c r="F351" s="62">
        <v>0.12101580720393884</v>
      </c>
      <c r="G351" s="72">
        <v>0.12901527119536599</v>
      </c>
    </row>
    <row r="352" spans="1:7" x14ac:dyDescent="0.25">
      <c r="A352" s="3" t="s">
        <v>232</v>
      </c>
      <c r="B352" s="7" t="s">
        <v>1639</v>
      </c>
      <c r="C352" s="7" t="s">
        <v>1640</v>
      </c>
      <c r="D352" s="60">
        <v>4447</v>
      </c>
      <c r="E352" s="4">
        <v>4471</v>
      </c>
      <c r="F352" s="62">
        <v>0.11889102769757245</v>
      </c>
      <c r="G352" s="72">
        <v>0.11855328401347015</v>
      </c>
    </row>
    <row r="353" spans="1:8" x14ac:dyDescent="0.25">
      <c r="A353" s="3" t="s">
        <v>232</v>
      </c>
      <c r="B353" s="7" t="s">
        <v>258</v>
      </c>
      <c r="C353" s="7" t="s">
        <v>1616</v>
      </c>
      <c r="D353" s="60">
        <v>2402</v>
      </c>
      <c r="E353" s="4">
        <v>2470</v>
      </c>
      <c r="F353" s="62">
        <v>0.11868175305104008</v>
      </c>
      <c r="G353" s="72">
        <v>0.12212608158220024</v>
      </c>
    </row>
    <row r="354" spans="1:8" x14ac:dyDescent="0.25">
      <c r="A354" s="3" t="s">
        <v>44</v>
      </c>
      <c r="B354" s="7" t="s">
        <v>88</v>
      </c>
      <c r="C354" s="7" t="s">
        <v>1444</v>
      </c>
      <c r="D354" s="60">
        <v>3802</v>
      </c>
      <c r="E354" s="4">
        <v>3757</v>
      </c>
      <c r="F354" s="62">
        <v>0.11780380492036933</v>
      </c>
      <c r="G354" s="72">
        <v>0.11760470794465661</v>
      </c>
    </row>
    <row r="355" spans="1:8" x14ac:dyDescent="0.25">
      <c r="A355" s="3" t="s">
        <v>93</v>
      </c>
      <c r="B355" s="7" t="s">
        <v>1928</v>
      </c>
      <c r="C355" s="7" t="s">
        <v>1929</v>
      </c>
      <c r="D355" s="60">
        <v>95</v>
      </c>
      <c r="E355" s="4">
        <v>107</v>
      </c>
      <c r="F355" s="62">
        <v>0.115995115995116</v>
      </c>
      <c r="G355" s="72">
        <v>0.1502808988764045</v>
      </c>
    </row>
    <row r="356" spans="1:8" x14ac:dyDescent="0.25">
      <c r="A356" s="3" t="s">
        <v>4</v>
      </c>
      <c r="B356" s="7" t="s">
        <v>43</v>
      </c>
      <c r="C356" s="7" t="s">
        <v>1385</v>
      </c>
      <c r="D356" s="60">
        <v>2633</v>
      </c>
      <c r="E356" s="4">
        <v>2606</v>
      </c>
      <c r="F356" s="62">
        <v>0.11557369853393029</v>
      </c>
      <c r="G356" s="72">
        <v>0.11349679891990767</v>
      </c>
    </row>
    <row r="357" spans="1:8" x14ac:dyDescent="0.25">
      <c r="A357" s="3" t="s">
        <v>232</v>
      </c>
      <c r="B357" s="7" t="s">
        <v>259</v>
      </c>
      <c r="C357" s="7" t="s">
        <v>1638</v>
      </c>
      <c r="D357" s="60">
        <v>1652</v>
      </c>
      <c r="E357" s="4">
        <v>1602</v>
      </c>
      <c r="F357" s="62">
        <v>0.11248042486552734</v>
      </c>
      <c r="G357" s="72">
        <v>0.10900183710961421</v>
      </c>
    </row>
    <row r="358" spans="1:8" x14ac:dyDescent="0.25">
      <c r="A358" s="3" t="s">
        <v>276</v>
      </c>
      <c r="B358" s="7" t="s">
        <v>1734</v>
      </c>
      <c r="C358" s="7" t="s">
        <v>1735</v>
      </c>
      <c r="D358" s="60">
        <v>3379</v>
      </c>
      <c r="E358" s="4">
        <v>3352</v>
      </c>
      <c r="F358" s="62">
        <v>0.11235618806942874</v>
      </c>
      <c r="G358" s="72">
        <v>0.11251342642320086</v>
      </c>
    </row>
    <row r="359" spans="1:8" x14ac:dyDescent="0.25">
      <c r="A359" s="3" t="s">
        <v>276</v>
      </c>
      <c r="B359" s="7" t="s">
        <v>1747</v>
      </c>
      <c r="C359" s="7" t="s">
        <v>1748</v>
      </c>
      <c r="D359" s="60">
        <v>2790</v>
      </c>
      <c r="E359" s="4">
        <v>2832</v>
      </c>
      <c r="F359" s="62">
        <v>0.1093731624132659</v>
      </c>
      <c r="G359" s="72">
        <v>0.11113727336943725</v>
      </c>
    </row>
    <row r="360" spans="1:8" x14ac:dyDescent="0.25">
      <c r="A360" s="3" t="s">
        <v>276</v>
      </c>
      <c r="B360" s="7" t="s">
        <v>340</v>
      </c>
      <c r="C360" s="7" t="s">
        <v>1674</v>
      </c>
      <c r="D360" s="60">
        <v>4178</v>
      </c>
      <c r="E360" s="4">
        <v>4196</v>
      </c>
      <c r="F360" s="62">
        <v>0.10735116524062797</v>
      </c>
      <c r="G360" s="72">
        <v>0.10663820270407645</v>
      </c>
    </row>
    <row r="361" spans="1:8" x14ac:dyDescent="0.25">
      <c r="A361" s="3" t="s">
        <v>232</v>
      </c>
      <c r="B361" s="7" t="s">
        <v>1628</v>
      </c>
      <c r="C361" s="7" t="s">
        <v>1629</v>
      </c>
      <c r="D361" s="60">
        <v>371</v>
      </c>
      <c r="E361" s="4">
        <v>420</v>
      </c>
      <c r="F361" s="62">
        <v>0.1070398153491056</v>
      </c>
      <c r="G361" s="72">
        <v>0.12202208018593841</v>
      </c>
    </row>
    <row r="362" spans="1:8" x14ac:dyDescent="0.25">
      <c r="A362" s="3" t="s">
        <v>93</v>
      </c>
      <c r="B362" s="7" t="s">
        <v>1502</v>
      </c>
      <c r="C362" s="7" t="s">
        <v>1503</v>
      </c>
      <c r="D362" s="60">
        <v>4190</v>
      </c>
      <c r="E362" s="4">
        <v>4133</v>
      </c>
      <c r="F362" s="62">
        <v>0.10620500861806753</v>
      </c>
      <c r="G362" s="72">
        <v>0.10615127777064338</v>
      </c>
    </row>
    <row r="363" spans="1:8" x14ac:dyDescent="0.25">
      <c r="A363" s="3" t="s">
        <v>232</v>
      </c>
      <c r="B363" s="7" t="s">
        <v>1641</v>
      </c>
      <c r="C363" s="7" t="s">
        <v>1642</v>
      </c>
      <c r="D363" s="60">
        <v>4809</v>
      </c>
      <c r="E363" s="4">
        <v>4773</v>
      </c>
      <c r="F363" s="62">
        <v>9.9546668322672796E-2</v>
      </c>
      <c r="G363" s="72">
        <v>0.10031525851197982</v>
      </c>
    </row>
    <row r="364" spans="1:8" x14ac:dyDescent="0.25">
      <c r="A364" s="3" t="s">
        <v>232</v>
      </c>
      <c r="B364" s="7" t="s">
        <v>1632</v>
      </c>
      <c r="C364" s="7" t="s">
        <v>1633</v>
      </c>
      <c r="D364" s="60">
        <v>386</v>
      </c>
      <c r="E364" s="4">
        <v>372</v>
      </c>
      <c r="F364" s="62">
        <v>9.4933595671421539E-2</v>
      </c>
      <c r="G364" s="72">
        <v>9.2698729130326438E-2</v>
      </c>
    </row>
    <row r="365" spans="1:8" x14ac:dyDescent="0.25">
      <c r="A365" s="3" t="s">
        <v>232</v>
      </c>
      <c r="B365" s="7" t="s">
        <v>270</v>
      </c>
      <c r="C365" s="7" t="s">
        <v>1617</v>
      </c>
      <c r="D365" s="60">
        <v>1793</v>
      </c>
      <c r="E365" s="4">
        <v>1696</v>
      </c>
      <c r="F365" s="62">
        <v>9.0569278173460624E-2</v>
      </c>
      <c r="G365" s="72">
        <v>8.4876388749874881E-2</v>
      </c>
    </row>
    <row r="366" spans="1:8" x14ac:dyDescent="0.25">
      <c r="A366" s="3" t="s">
        <v>345</v>
      </c>
      <c r="B366" s="3" t="s">
        <v>1926</v>
      </c>
      <c r="C366" s="7" t="s">
        <v>1927</v>
      </c>
      <c r="D366" s="60">
        <v>26</v>
      </c>
      <c r="E366" s="4">
        <v>35</v>
      </c>
      <c r="F366" s="62">
        <v>8.3067092651757185E-2</v>
      </c>
      <c r="G366" s="72">
        <v>0.11475409836065574</v>
      </c>
    </row>
    <row r="367" spans="1:8" x14ac:dyDescent="0.25">
      <c r="A367" s="3" t="s">
        <v>232</v>
      </c>
      <c r="B367" s="56" t="s">
        <v>273</v>
      </c>
      <c r="C367" s="57" t="s">
        <v>1654</v>
      </c>
      <c r="D367" s="68">
        <v>1574</v>
      </c>
      <c r="E367" s="58">
        <v>1520</v>
      </c>
      <c r="F367" s="70">
        <v>8.1339465660689364E-2</v>
      </c>
      <c r="G367" s="73">
        <v>7.7880821847620019E-2</v>
      </c>
    </row>
    <row r="368" spans="1:8" x14ac:dyDescent="0.25">
      <c r="C368"/>
      <c r="D368"/>
      <c r="E368"/>
      <c r="F368" s="6"/>
      <c r="G368" s="6"/>
      <c r="H368" s="14"/>
    </row>
    <row r="369" spans="3:7" x14ac:dyDescent="0.25">
      <c r="C369"/>
      <c r="D369"/>
      <c r="E369"/>
      <c r="F369" s="6"/>
      <c r="G369" s="6"/>
    </row>
    <row r="370" spans="3:7" x14ac:dyDescent="0.25">
      <c r="C370"/>
      <c r="D370"/>
      <c r="E370"/>
      <c r="F370" s="6"/>
      <c r="G370" s="6"/>
    </row>
    <row r="371" spans="3:7" x14ac:dyDescent="0.25">
      <c r="C371"/>
      <c r="D371"/>
      <c r="E371"/>
      <c r="F371" s="6"/>
      <c r="G371" s="6"/>
    </row>
    <row r="372" spans="3:7" x14ac:dyDescent="0.25">
      <c r="C372"/>
      <c r="D372"/>
      <c r="E372"/>
      <c r="F372" s="6"/>
      <c r="G372" s="6"/>
    </row>
    <row r="373" spans="3:7" x14ac:dyDescent="0.25">
      <c r="C373"/>
      <c r="D373"/>
      <c r="E373"/>
      <c r="F373" s="6"/>
      <c r="G373" s="6"/>
    </row>
    <row r="374" spans="3:7" x14ac:dyDescent="0.25">
      <c r="C374"/>
      <c r="D374"/>
      <c r="E374"/>
      <c r="F374" s="6"/>
      <c r="G374" s="6"/>
    </row>
    <row r="375" spans="3:7" x14ac:dyDescent="0.25">
      <c r="C375"/>
      <c r="D375"/>
      <c r="E375"/>
      <c r="F375" s="6"/>
      <c r="G375" s="6"/>
    </row>
    <row r="376" spans="3:7" x14ac:dyDescent="0.25">
      <c r="C376"/>
      <c r="D376"/>
      <c r="E376"/>
      <c r="F376" s="6"/>
      <c r="G376" s="6"/>
    </row>
    <row r="377" spans="3:7" x14ac:dyDescent="0.25">
      <c r="C377"/>
      <c r="D377"/>
      <c r="E377"/>
      <c r="F377" s="6"/>
      <c r="G377" s="6"/>
    </row>
    <row r="378" spans="3:7" x14ac:dyDescent="0.25">
      <c r="C378"/>
      <c r="D378"/>
      <c r="E378"/>
      <c r="F378" s="6"/>
      <c r="G378" s="6"/>
    </row>
    <row r="379" spans="3:7" x14ac:dyDescent="0.25">
      <c r="C379"/>
      <c r="D379" s="9"/>
      <c r="E379" s="9"/>
      <c r="F379" s="10"/>
      <c r="G379" s="10"/>
    </row>
    <row r="380" spans="3:7" x14ac:dyDescent="0.25">
      <c r="C380"/>
      <c r="D380" s="11"/>
      <c r="E380" s="11"/>
      <c r="F380" s="6"/>
      <c r="G380" s="6"/>
    </row>
    <row r="381" spans="3:7" x14ac:dyDescent="0.25">
      <c r="C381"/>
      <c r="D381" s="11"/>
      <c r="E381" s="11"/>
      <c r="F381" s="10"/>
      <c r="G381"/>
    </row>
    <row r="382" spans="3:7" x14ac:dyDescent="0.25">
      <c r="C382"/>
      <c r="D382" s="11"/>
      <c r="E382" s="11"/>
      <c r="F382" s="10"/>
      <c r="G382"/>
    </row>
    <row r="383" spans="3:7" x14ac:dyDescent="0.25">
      <c r="C383"/>
      <c r="D383" s="11"/>
      <c r="E383" s="11"/>
      <c r="F383" s="10"/>
      <c r="G383"/>
    </row>
    <row r="384" spans="3:7" x14ac:dyDescent="0.25">
      <c r="C384"/>
      <c r="D384" s="11"/>
      <c r="E384" s="11"/>
      <c r="F384"/>
      <c r="G384"/>
    </row>
    <row r="385" spans="3:7" x14ac:dyDescent="0.25">
      <c r="C385"/>
      <c r="D385" s="11"/>
      <c r="E385" s="11"/>
      <c r="F385"/>
      <c r="G385"/>
    </row>
    <row r="386" spans="3:7" x14ac:dyDescent="0.25">
      <c r="C386"/>
      <c r="D386" s="11"/>
      <c r="E386" s="11"/>
      <c r="F386"/>
      <c r="G386"/>
    </row>
    <row r="387" spans="3:7" x14ac:dyDescent="0.25">
      <c r="C387"/>
      <c r="D387" s="11"/>
      <c r="E387" s="11"/>
      <c r="F387"/>
      <c r="G387"/>
    </row>
    <row r="388" spans="3:7" x14ac:dyDescent="0.25">
      <c r="C388"/>
      <c r="F388" s="11"/>
      <c r="G388" s="11"/>
    </row>
    <row r="389" spans="3:7" x14ac:dyDescent="0.25">
      <c r="C389"/>
      <c r="F389" s="11"/>
      <c r="G389" s="11"/>
    </row>
    <row r="390" spans="3:7" x14ac:dyDescent="0.25">
      <c r="C390"/>
      <c r="F390" s="11"/>
      <c r="G390" s="11"/>
    </row>
    <row r="391" spans="3:7" x14ac:dyDescent="0.25">
      <c r="C391"/>
      <c r="F391" s="11"/>
      <c r="G391" s="11"/>
    </row>
    <row r="392" spans="3:7" x14ac:dyDescent="0.25">
      <c r="C392"/>
      <c r="F392" s="11"/>
      <c r="G392" s="11"/>
    </row>
    <row r="393" spans="3:7" x14ac:dyDescent="0.25">
      <c r="C393"/>
      <c r="F393" s="11"/>
      <c r="G393" s="11"/>
    </row>
    <row r="394" spans="3:7" x14ac:dyDescent="0.25">
      <c r="C394"/>
      <c r="F394" s="11"/>
      <c r="G394" s="11"/>
    </row>
    <row r="395" spans="3:7" x14ac:dyDescent="0.25">
      <c r="C395"/>
      <c r="F395" s="11"/>
      <c r="G395" s="11"/>
    </row>
    <row r="396" spans="3:7" x14ac:dyDescent="0.25">
      <c r="C396"/>
      <c r="F396" s="11"/>
      <c r="G396" s="11"/>
    </row>
    <row r="397" spans="3:7" x14ac:dyDescent="0.25">
      <c r="C397"/>
      <c r="F397" s="11"/>
      <c r="G397" s="11"/>
    </row>
    <row r="398" spans="3:7" x14ac:dyDescent="0.25">
      <c r="C398"/>
      <c r="F398" s="11"/>
      <c r="G398" s="11"/>
    </row>
    <row r="399" spans="3:7" x14ac:dyDescent="0.25">
      <c r="C399"/>
      <c r="F399" s="11"/>
      <c r="G399" s="11"/>
    </row>
    <row r="400" spans="3:7" x14ac:dyDescent="0.25">
      <c r="C400"/>
      <c r="F400" s="11"/>
      <c r="G400" s="11"/>
    </row>
    <row r="401" spans="3:7" x14ac:dyDescent="0.25">
      <c r="C401"/>
      <c r="F401" s="11"/>
      <c r="G401" s="11"/>
    </row>
    <row r="402" spans="3:7" x14ac:dyDescent="0.25">
      <c r="C402"/>
      <c r="F402" s="11"/>
      <c r="G402" s="11"/>
    </row>
    <row r="403" spans="3:7" x14ac:dyDescent="0.25">
      <c r="C403"/>
      <c r="F403" s="11"/>
      <c r="G403" s="11"/>
    </row>
    <row r="404" spans="3:7" x14ac:dyDescent="0.25">
      <c r="C404"/>
      <c r="F404" s="11"/>
      <c r="G404" s="11"/>
    </row>
    <row r="405" spans="3:7" x14ac:dyDescent="0.25">
      <c r="C405"/>
      <c r="F405" s="11"/>
      <c r="G405" s="11"/>
    </row>
    <row r="406" spans="3:7" x14ac:dyDescent="0.25">
      <c r="C406"/>
      <c r="F406" s="11"/>
      <c r="G406" s="11"/>
    </row>
    <row r="407" spans="3:7" x14ac:dyDescent="0.25">
      <c r="C407"/>
      <c r="F407" s="11"/>
      <c r="G407" s="11"/>
    </row>
    <row r="408" spans="3:7" x14ac:dyDescent="0.25">
      <c r="C408"/>
      <c r="F408" s="11"/>
      <c r="G408" s="11"/>
    </row>
    <row r="409" spans="3:7" x14ac:dyDescent="0.25">
      <c r="C409"/>
      <c r="F409" s="11"/>
      <c r="G409" s="11"/>
    </row>
    <row r="410" spans="3:7" x14ac:dyDescent="0.25">
      <c r="C410"/>
      <c r="F410" s="11"/>
      <c r="G410" s="11"/>
    </row>
    <row r="411" spans="3:7" x14ac:dyDescent="0.25">
      <c r="C411"/>
      <c r="F411" s="11"/>
      <c r="G411" s="11"/>
    </row>
    <row r="412" spans="3:7" x14ac:dyDescent="0.25">
      <c r="C412"/>
      <c r="F412" s="11"/>
      <c r="G412" s="11"/>
    </row>
    <row r="413" spans="3:7" x14ac:dyDescent="0.25">
      <c r="C413"/>
      <c r="F413" s="11"/>
      <c r="G413" s="11"/>
    </row>
    <row r="414" spans="3:7" x14ac:dyDescent="0.25">
      <c r="C414"/>
      <c r="F414" s="11"/>
      <c r="G414" s="11"/>
    </row>
    <row r="415" spans="3:7" x14ac:dyDescent="0.25">
      <c r="C415"/>
      <c r="F415" s="11"/>
      <c r="G415" s="11"/>
    </row>
    <row r="416" spans="3:7" x14ac:dyDescent="0.25">
      <c r="C416"/>
      <c r="F416" s="11"/>
      <c r="G416" s="11"/>
    </row>
    <row r="417" spans="3:7" x14ac:dyDescent="0.25">
      <c r="C417"/>
      <c r="F417" s="11"/>
      <c r="G417" s="11"/>
    </row>
    <row r="418" spans="3:7" x14ac:dyDescent="0.25">
      <c r="C418"/>
      <c r="F418" s="11"/>
      <c r="G418" s="11"/>
    </row>
    <row r="419" spans="3:7" x14ac:dyDescent="0.25">
      <c r="C419"/>
      <c r="F419" s="11"/>
      <c r="G419" s="11"/>
    </row>
    <row r="420" spans="3:7" x14ac:dyDescent="0.25">
      <c r="C420"/>
      <c r="F420" s="11"/>
      <c r="G420" s="11"/>
    </row>
    <row r="421" spans="3:7" x14ac:dyDescent="0.25">
      <c r="C421"/>
      <c r="F421" s="11"/>
      <c r="G421" s="11"/>
    </row>
    <row r="422" spans="3:7" x14ac:dyDescent="0.25">
      <c r="C422"/>
      <c r="F422" s="11"/>
      <c r="G422" s="11"/>
    </row>
    <row r="423" spans="3:7" x14ac:dyDescent="0.25">
      <c r="C423"/>
      <c r="F423" s="11"/>
      <c r="G423" s="11"/>
    </row>
    <row r="424" spans="3:7" x14ac:dyDescent="0.25">
      <c r="C424"/>
      <c r="F424" s="11"/>
      <c r="G424" s="11"/>
    </row>
    <row r="425" spans="3:7" x14ac:dyDescent="0.25">
      <c r="C425"/>
      <c r="F425" s="11"/>
      <c r="G425" s="11"/>
    </row>
    <row r="426" spans="3:7" x14ac:dyDescent="0.25">
      <c r="C426"/>
      <c r="F426" s="11"/>
      <c r="G426" s="11"/>
    </row>
    <row r="427" spans="3:7" x14ac:dyDescent="0.25">
      <c r="C427"/>
      <c r="F427" s="11"/>
      <c r="G427" s="11"/>
    </row>
    <row r="428" spans="3:7" x14ac:dyDescent="0.25">
      <c r="C428"/>
      <c r="F428" s="11"/>
      <c r="G428" s="11"/>
    </row>
    <row r="429" spans="3:7" x14ac:dyDescent="0.25">
      <c r="C429"/>
      <c r="F429" s="11"/>
      <c r="G429" s="11"/>
    </row>
    <row r="430" spans="3:7" x14ac:dyDescent="0.25">
      <c r="C430"/>
      <c r="F430" s="11"/>
      <c r="G430" s="11"/>
    </row>
    <row r="431" spans="3:7" x14ac:dyDescent="0.25">
      <c r="C431"/>
      <c r="F431" s="11"/>
      <c r="G431" s="11"/>
    </row>
    <row r="432" spans="3:7" x14ac:dyDescent="0.25">
      <c r="C432"/>
      <c r="F432" s="11"/>
      <c r="G432" s="11"/>
    </row>
    <row r="433" spans="3:7" x14ac:dyDescent="0.25">
      <c r="C433"/>
      <c r="F433" s="11"/>
      <c r="G433" s="11"/>
    </row>
    <row r="434" spans="3:7" x14ac:dyDescent="0.25">
      <c r="C434"/>
      <c r="F434" s="11"/>
      <c r="G434" s="11"/>
    </row>
    <row r="435" spans="3:7" x14ac:dyDescent="0.25">
      <c r="C435"/>
      <c r="F435" s="11"/>
      <c r="G435" s="11"/>
    </row>
    <row r="436" spans="3:7" x14ac:dyDescent="0.25">
      <c r="C436"/>
      <c r="F436" s="11"/>
      <c r="G436" s="11"/>
    </row>
    <row r="437" spans="3:7" x14ac:dyDescent="0.25">
      <c r="C437"/>
      <c r="F437" s="11"/>
      <c r="G437" s="11"/>
    </row>
    <row r="438" spans="3:7" x14ac:dyDescent="0.25">
      <c r="C438"/>
      <c r="F438" s="11"/>
      <c r="G438" s="11"/>
    </row>
    <row r="439" spans="3:7" x14ac:dyDescent="0.25">
      <c r="C439"/>
      <c r="F439" s="11"/>
      <c r="G439" s="11"/>
    </row>
    <row r="440" spans="3:7" x14ac:dyDescent="0.25">
      <c r="C440"/>
      <c r="F440" s="11"/>
      <c r="G440" s="11"/>
    </row>
    <row r="441" spans="3:7" x14ac:dyDescent="0.25">
      <c r="C441"/>
      <c r="F441" s="11"/>
      <c r="G441" s="11"/>
    </row>
    <row r="442" spans="3:7" x14ac:dyDescent="0.25">
      <c r="C442"/>
      <c r="F442" s="11"/>
      <c r="G442" s="11"/>
    </row>
    <row r="443" spans="3:7" x14ac:dyDescent="0.25">
      <c r="C443"/>
      <c r="F443" s="11"/>
      <c r="G443" s="11"/>
    </row>
    <row r="444" spans="3:7" x14ac:dyDescent="0.25">
      <c r="C444"/>
      <c r="F444" s="11"/>
      <c r="G444" s="11"/>
    </row>
    <row r="445" spans="3:7" x14ac:dyDescent="0.25">
      <c r="C445"/>
      <c r="F445" s="11"/>
      <c r="G445" s="11"/>
    </row>
    <row r="446" spans="3:7" x14ac:dyDescent="0.25">
      <c r="C446"/>
      <c r="F446" s="11"/>
      <c r="G446" s="11"/>
    </row>
    <row r="447" spans="3:7" x14ac:dyDescent="0.25">
      <c r="C447"/>
      <c r="F447" s="11"/>
      <c r="G447" s="11"/>
    </row>
    <row r="448" spans="3:7" x14ac:dyDescent="0.25">
      <c r="C448"/>
      <c r="F448" s="11"/>
      <c r="G448" s="11"/>
    </row>
    <row r="449" spans="3:7" x14ac:dyDescent="0.25">
      <c r="C449"/>
      <c r="F449" s="11"/>
      <c r="G449" s="11"/>
    </row>
    <row r="450" spans="3:7" x14ac:dyDescent="0.25">
      <c r="C450"/>
      <c r="F450" s="11"/>
      <c r="G450" s="11"/>
    </row>
    <row r="451" spans="3:7" x14ac:dyDescent="0.25">
      <c r="C451"/>
      <c r="F451" s="11"/>
      <c r="G451" s="11"/>
    </row>
    <row r="452" spans="3:7" x14ac:dyDescent="0.25">
      <c r="C452"/>
      <c r="F452" s="11"/>
      <c r="G452" s="11"/>
    </row>
    <row r="453" spans="3:7" x14ac:dyDescent="0.25">
      <c r="C453"/>
      <c r="F453" s="11"/>
      <c r="G453" s="11"/>
    </row>
    <row r="454" spans="3:7" x14ac:dyDescent="0.25">
      <c r="C454"/>
      <c r="F454" s="11"/>
      <c r="G454" s="11"/>
    </row>
    <row r="455" spans="3:7" x14ac:dyDescent="0.25">
      <c r="C455"/>
      <c r="F455" s="11"/>
      <c r="G455" s="11"/>
    </row>
    <row r="456" spans="3:7" x14ac:dyDescent="0.25">
      <c r="C456"/>
      <c r="F456" s="11"/>
      <c r="G456" s="11"/>
    </row>
    <row r="457" spans="3:7" x14ac:dyDescent="0.25">
      <c r="C457"/>
      <c r="F457" s="11"/>
      <c r="G457" s="11"/>
    </row>
    <row r="458" spans="3:7" x14ac:dyDescent="0.25">
      <c r="C458"/>
      <c r="F458" s="11"/>
      <c r="G458" s="11"/>
    </row>
    <row r="459" spans="3:7" x14ac:dyDescent="0.25">
      <c r="C459"/>
      <c r="F459" s="11"/>
      <c r="G459" s="11"/>
    </row>
    <row r="460" spans="3:7" x14ac:dyDescent="0.25">
      <c r="C460"/>
      <c r="F460" s="11"/>
      <c r="G460" s="11"/>
    </row>
    <row r="461" spans="3:7" x14ac:dyDescent="0.25">
      <c r="C461"/>
      <c r="F461" s="11"/>
      <c r="G461" s="11"/>
    </row>
    <row r="462" spans="3:7" x14ac:dyDescent="0.25">
      <c r="C462"/>
      <c r="F462" s="11"/>
      <c r="G462" s="11"/>
    </row>
    <row r="463" spans="3:7" x14ac:dyDescent="0.25">
      <c r="C463"/>
      <c r="F463" s="11"/>
      <c r="G463" s="11"/>
    </row>
    <row r="464" spans="3:7" x14ac:dyDescent="0.25">
      <c r="C464"/>
      <c r="F464" s="11"/>
      <c r="G464" s="11"/>
    </row>
    <row r="465" spans="3:7" x14ac:dyDescent="0.25">
      <c r="C465"/>
      <c r="F465" s="11"/>
      <c r="G465" s="11"/>
    </row>
    <row r="466" spans="3:7" x14ac:dyDescent="0.25">
      <c r="C466"/>
      <c r="F466" s="11"/>
      <c r="G466" s="11"/>
    </row>
    <row r="467" spans="3:7" x14ac:dyDescent="0.25">
      <c r="C467"/>
      <c r="F467" s="11"/>
      <c r="G467" s="11"/>
    </row>
    <row r="468" spans="3:7" x14ac:dyDescent="0.25">
      <c r="C468"/>
      <c r="F468" s="11"/>
      <c r="G468" s="11"/>
    </row>
    <row r="469" spans="3:7" x14ac:dyDescent="0.25">
      <c r="C469"/>
      <c r="F469" s="11"/>
      <c r="G469" s="11"/>
    </row>
    <row r="470" spans="3:7" x14ac:dyDescent="0.25">
      <c r="C470"/>
      <c r="F470" s="11"/>
      <c r="G470" s="11"/>
    </row>
    <row r="471" spans="3:7" x14ac:dyDescent="0.25">
      <c r="C471"/>
      <c r="F471" s="11"/>
      <c r="G471" s="11"/>
    </row>
    <row r="472" spans="3:7" x14ac:dyDescent="0.25">
      <c r="C472"/>
      <c r="F472" s="11"/>
      <c r="G472" s="11"/>
    </row>
    <row r="473" spans="3:7" x14ac:dyDescent="0.25">
      <c r="C473"/>
      <c r="F473" s="11"/>
      <c r="G473" s="11"/>
    </row>
    <row r="474" spans="3:7" x14ac:dyDescent="0.25">
      <c r="C474"/>
      <c r="F474" s="11"/>
      <c r="G474" s="11"/>
    </row>
    <row r="475" spans="3:7" x14ac:dyDescent="0.25">
      <c r="C475"/>
      <c r="F475" s="11"/>
      <c r="G475" s="11"/>
    </row>
    <row r="476" spans="3:7" x14ac:dyDescent="0.25">
      <c r="C476"/>
      <c r="F476" s="11"/>
      <c r="G476" s="11"/>
    </row>
    <row r="477" spans="3:7" x14ac:dyDescent="0.25">
      <c r="C477"/>
      <c r="F477" s="11"/>
      <c r="G477" s="11"/>
    </row>
    <row r="478" spans="3:7" x14ac:dyDescent="0.25">
      <c r="C478"/>
      <c r="F478" s="11"/>
      <c r="G478" s="11"/>
    </row>
    <row r="479" spans="3:7" x14ac:dyDescent="0.25">
      <c r="C479"/>
      <c r="F479" s="11"/>
      <c r="G479" s="11"/>
    </row>
    <row r="480" spans="3:7" x14ac:dyDescent="0.25">
      <c r="C480"/>
      <c r="F480" s="11"/>
      <c r="G480" s="11"/>
    </row>
    <row r="481" spans="3:7" x14ac:dyDescent="0.25">
      <c r="C481"/>
      <c r="F481" s="11"/>
      <c r="G481" s="11"/>
    </row>
    <row r="482" spans="3:7" x14ac:dyDescent="0.25">
      <c r="C482"/>
      <c r="F482" s="11"/>
      <c r="G482" s="11"/>
    </row>
    <row r="483" spans="3:7" x14ac:dyDescent="0.25">
      <c r="C483"/>
      <c r="F483" s="11"/>
      <c r="G483" s="11"/>
    </row>
  </sheetData>
  <autoFilter ref="A5:G367" xr:uid="{4F234638-A9FB-49CC-AFDE-3AB59662CD06}">
    <filterColumn colId="0">
      <customFilters>
        <customFilter operator="notEqual" val=" "/>
      </customFilters>
    </filterColumn>
    <filterColumn colId="3" showButton="0"/>
    <filterColumn colId="5" showButton="0"/>
    <sortState xmlns:xlrd2="http://schemas.microsoft.com/office/spreadsheetml/2017/richdata2" ref="A8:G367">
      <sortCondition descending="1" ref="F7:F367"/>
    </sortState>
  </autoFilter>
  <sortState xmlns:xlrd2="http://schemas.microsoft.com/office/spreadsheetml/2017/richdata2" ref="A38:H483">
    <sortCondition ref="B7:B483"/>
  </sortState>
  <mergeCells count="5">
    <mergeCell ref="A5:A6"/>
    <mergeCell ref="B5:B6"/>
    <mergeCell ref="C5:C6"/>
    <mergeCell ref="D5:E5"/>
    <mergeCell ref="F5:G5"/>
  </mergeCells>
  <pageMargins left="0.75" right="0.75" top="1" bottom="1" header="0.5" footer="0.5"/>
  <pageSetup paperSize="9" scale="72" fitToHeight="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6A9D-AA55-4311-8556-7CAA9220248E}">
  <dimension ref="A1:G656"/>
  <sheetViews>
    <sheetView workbookViewId="0"/>
  </sheetViews>
  <sheetFormatPr defaultRowHeight="12.5" x14ac:dyDescent="0.25"/>
  <cols>
    <col min="1" max="1" width="23.453125" bestFit="1" customWidth="1"/>
    <col min="2" max="2" width="37.7265625" bestFit="1" customWidth="1"/>
    <col min="3" max="3" width="10.81640625" bestFit="1" customWidth="1"/>
    <col min="4" max="5" width="10.54296875" style="4" customWidth="1"/>
    <col min="6" max="7" width="10.54296875" style="5" customWidth="1"/>
  </cols>
  <sheetData>
    <row r="1" spans="1:7" ht="18.5" x14ac:dyDescent="0.45">
      <c r="A1" s="33" t="s">
        <v>1980</v>
      </c>
    </row>
    <row r="2" spans="1:7" ht="14.5" x14ac:dyDescent="0.35">
      <c r="A2" s="34"/>
    </row>
    <row r="3" spans="1:7" ht="14.5" x14ac:dyDescent="0.25">
      <c r="A3" s="35" t="s">
        <v>1981</v>
      </c>
    </row>
    <row r="5" spans="1:7" s="1" customFormat="1" ht="14.5" x14ac:dyDescent="0.35">
      <c r="A5" s="116" t="s">
        <v>1985</v>
      </c>
      <c r="B5" s="122" t="s">
        <v>0</v>
      </c>
      <c r="C5" s="124" t="s">
        <v>1</v>
      </c>
      <c r="D5" s="118" t="s">
        <v>2</v>
      </c>
      <c r="E5" s="119"/>
      <c r="F5" s="120" t="s">
        <v>3</v>
      </c>
      <c r="G5" s="121"/>
    </row>
    <row r="6" spans="1:7" s="2" customFormat="1" ht="14.5" x14ac:dyDescent="0.35">
      <c r="A6" s="126"/>
      <c r="B6" s="123"/>
      <c r="C6" s="125"/>
      <c r="D6" s="37" t="s">
        <v>1919</v>
      </c>
      <c r="E6" s="38" t="s">
        <v>1931</v>
      </c>
      <c r="F6" s="39" t="s">
        <v>1919</v>
      </c>
      <c r="G6" s="40" t="s">
        <v>1931</v>
      </c>
    </row>
    <row r="7" spans="1:7" x14ac:dyDescent="0.25">
      <c r="A7" t="s">
        <v>4</v>
      </c>
      <c r="B7" s="3" t="s">
        <v>15</v>
      </c>
      <c r="C7" s="17" t="s">
        <v>937</v>
      </c>
      <c r="D7" s="59">
        <v>9274</v>
      </c>
      <c r="E7" s="16">
        <v>8921</v>
      </c>
      <c r="F7" s="61">
        <v>0.44443379498730051</v>
      </c>
      <c r="G7" s="71">
        <v>0.41862975129047397</v>
      </c>
    </row>
    <row r="8" spans="1:7" x14ac:dyDescent="0.25">
      <c r="A8" t="s">
        <v>4</v>
      </c>
      <c r="B8" s="3" t="s">
        <v>10</v>
      </c>
      <c r="C8" s="7" t="s">
        <v>823</v>
      </c>
      <c r="D8" s="60">
        <v>10065</v>
      </c>
      <c r="E8" s="15">
        <v>9758</v>
      </c>
      <c r="F8" s="62">
        <v>0.43514915693904022</v>
      </c>
      <c r="G8" s="72">
        <v>0.4136673873415575</v>
      </c>
    </row>
    <row r="9" spans="1:7" x14ac:dyDescent="0.25">
      <c r="A9" t="s">
        <v>4</v>
      </c>
      <c r="B9" s="3" t="s">
        <v>5</v>
      </c>
      <c r="C9" s="7" t="s">
        <v>635</v>
      </c>
      <c r="D9" s="60">
        <v>11752</v>
      </c>
      <c r="E9" s="15">
        <v>11341</v>
      </c>
      <c r="F9" s="62">
        <v>0.42967350371101604</v>
      </c>
      <c r="G9" s="72">
        <v>0.40831683168316829</v>
      </c>
    </row>
    <row r="10" spans="1:7" x14ac:dyDescent="0.25">
      <c r="A10" t="s">
        <v>4</v>
      </c>
      <c r="B10" s="3" t="s">
        <v>9</v>
      </c>
      <c r="C10" s="7" t="s">
        <v>822</v>
      </c>
      <c r="D10" s="60">
        <v>11409</v>
      </c>
      <c r="E10" s="15">
        <v>10961</v>
      </c>
      <c r="F10" s="62">
        <v>0.42274344152956872</v>
      </c>
      <c r="G10" s="72">
        <v>0.40608328393598103</v>
      </c>
    </row>
    <row r="11" spans="1:7" x14ac:dyDescent="0.25">
      <c r="A11" t="s">
        <v>4</v>
      </c>
      <c r="B11" s="3" t="s">
        <v>938</v>
      </c>
      <c r="C11" s="7" t="s">
        <v>939</v>
      </c>
      <c r="D11" s="60">
        <v>9887</v>
      </c>
      <c r="E11" s="15">
        <v>9706</v>
      </c>
      <c r="F11" s="62">
        <v>0.40625385215926368</v>
      </c>
      <c r="G11" s="72">
        <v>0.3992267193155643</v>
      </c>
    </row>
    <row r="12" spans="1:7" x14ac:dyDescent="0.25">
      <c r="A12" t="s">
        <v>4</v>
      </c>
      <c r="B12" s="3" t="s">
        <v>16</v>
      </c>
      <c r="C12" s="7" t="s">
        <v>824</v>
      </c>
      <c r="D12" s="60">
        <v>11505</v>
      </c>
      <c r="E12" s="15">
        <v>11536</v>
      </c>
      <c r="F12" s="62">
        <v>0.39360246322271641</v>
      </c>
      <c r="G12" s="72">
        <v>0.38764743438959642</v>
      </c>
    </row>
    <row r="13" spans="1:7" x14ac:dyDescent="0.25">
      <c r="A13" t="s">
        <v>4</v>
      </c>
      <c r="B13" s="3" t="s">
        <v>6</v>
      </c>
      <c r="C13" s="7" t="s">
        <v>533</v>
      </c>
      <c r="D13" s="60">
        <v>7578</v>
      </c>
      <c r="E13" s="15">
        <v>7543</v>
      </c>
      <c r="F13" s="62">
        <v>0.37731527584146585</v>
      </c>
      <c r="G13" s="72">
        <v>0.37604067999401763</v>
      </c>
    </row>
    <row r="14" spans="1:7" x14ac:dyDescent="0.25">
      <c r="A14" t="s">
        <v>4</v>
      </c>
      <c r="B14" s="3" t="s">
        <v>24</v>
      </c>
      <c r="C14" s="7" t="s">
        <v>940</v>
      </c>
      <c r="D14" s="60">
        <v>6393</v>
      </c>
      <c r="E14" s="15">
        <v>6385</v>
      </c>
      <c r="F14" s="62">
        <v>0.35388873512316632</v>
      </c>
      <c r="G14" s="72">
        <v>0.35018921735315089</v>
      </c>
    </row>
    <row r="15" spans="1:7" x14ac:dyDescent="0.25">
      <c r="A15" t="s">
        <v>4</v>
      </c>
      <c r="B15" s="3" t="s">
        <v>17</v>
      </c>
      <c r="C15" s="7" t="s">
        <v>933</v>
      </c>
      <c r="D15" s="60">
        <v>8378</v>
      </c>
      <c r="E15" s="15">
        <v>8435</v>
      </c>
      <c r="F15" s="62">
        <v>0.31865206146356306</v>
      </c>
      <c r="G15" s="72">
        <v>0.31983467940696925</v>
      </c>
    </row>
    <row r="16" spans="1:7" x14ac:dyDescent="0.25">
      <c r="A16" t="s">
        <v>4</v>
      </c>
      <c r="B16" s="3" t="s">
        <v>7</v>
      </c>
      <c r="C16" s="7" t="s">
        <v>468</v>
      </c>
      <c r="D16" s="60">
        <v>5474</v>
      </c>
      <c r="E16" s="15">
        <v>5554</v>
      </c>
      <c r="F16" s="62">
        <v>0.30582714118107157</v>
      </c>
      <c r="G16" s="72">
        <v>0.30795675076240642</v>
      </c>
    </row>
    <row r="17" spans="1:7" x14ac:dyDescent="0.25">
      <c r="A17" t="s">
        <v>4</v>
      </c>
      <c r="B17" s="3" t="s">
        <v>8</v>
      </c>
      <c r="C17" s="7" t="s">
        <v>835</v>
      </c>
      <c r="D17" s="60">
        <v>5877</v>
      </c>
      <c r="E17" s="15">
        <v>5925</v>
      </c>
      <c r="F17" s="62">
        <v>0.30442890442890441</v>
      </c>
      <c r="G17" s="72">
        <v>0.30544386019177233</v>
      </c>
    </row>
    <row r="18" spans="1:7" x14ac:dyDescent="0.25">
      <c r="A18" t="s">
        <v>4</v>
      </c>
      <c r="B18" s="3" t="s">
        <v>14</v>
      </c>
      <c r="C18" s="7" t="s">
        <v>481</v>
      </c>
      <c r="D18" s="60">
        <v>5691</v>
      </c>
      <c r="E18" s="15">
        <v>5714</v>
      </c>
      <c r="F18" s="62">
        <v>0.29534485442939434</v>
      </c>
      <c r="G18" s="72">
        <v>0.28902377339403135</v>
      </c>
    </row>
    <row r="19" spans="1:7" x14ac:dyDescent="0.25">
      <c r="A19" t="s">
        <v>4</v>
      </c>
      <c r="B19" s="3" t="s">
        <v>12</v>
      </c>
      <c r="C19" s="7" t="s">
        <v>847</v>
      </c>
      <c r="D19" s="60">
        <v>4189</v>
      </c>
      <c r="E19" s="15">
        <v>4138</v>
      </c>
      <c r="F19" s="62">
        <v>0.29189603511950385</v>
      </c>
      <c r="G19" s="72">
        <v>0.29477133494799829</v>
      </c>
    </row>
    <row r="20" spans="1:7" x14ac:dyDescent="0.25">
      <c r="A20" t="s">
        <v>4</v>
      </c>
      <c r="B20" s="3" t="s">
        <v>20</v>
      </c>
      <c r="C20" s="7" t="s">
        <v>864</v>
      </c>
      <c r="D20" s="60">
        <v>5721</v>
      </c>
      <c r="E20" s="15">
        <v>5753</v>
      </c>
      <c r="F20" s="62">
        <v>0.29033240294341539</v>
      </c>
      <c r="G20" s="72">
        <v>0.28992591845991028</v>
      </c>
    </row>
    <row r="21" spans="1:7" x14ac:dyDescent="0.25">
      <c r="A21" t="s">
        <v>4</v>
      </c>
      <c r="B21" s="3" t="s">
        <v>13</v>
      </c>
      <c r="C21" s="7" t="s">
        <v>527</v>
      </c>
      <c r="D21" s="60">
        <v>5094</v>
      </c>
      <c r="E21" s="15">
        <v>5234</v>
      </c>
      <c r="F21" s="62">
        <v>0.28680817521535951</v>
      </c>
      <c r="G21" s="72">
        <v>0.29162023623802097</v>
      </c>
    </row>
    <row r="22" spans="1:7" x14ac:dyDescent="0.25">
      <c r="A22" t="s">
        <v>4</v>
      </c>
      <c r="B22" s="3" t="s">
        <v>1151</v>
      </c>
      <c r="C22" s="7" t="s">
        <v>1152</v>
      </c>
      <c r="D22" s="60">
        <v>6169</v>
      </c>
      <c r="E22" s="15">
        <v>6274</v>
      </c>
      <c r="F22" s="62">
        <v>0.27844730309185284</v>
      </c>
      <c r="G22" s="72">
        <v>0.28020186682149079</v>
      </c>
    </row>
    <row r="23" spans="1:7" x14ac:dyDescent="0.25">
      <c r="A23" t="s">
        <v>4</v>
      </c>
      <c r="B23" s="3" t="s">
        <v>23</v>
      </c>
      <c r="C23" s="7" t="s">
        <v>1041</v>
      </c>
      <c r="D23" s="60">
        <v>5340</v>
      </c>
      <c r="E23" s="15">
        <v>5286</v>
      </c>
      <c r="F23" s="62">
        <v>0.27356557377049179</v>
      </c>
      <c r="G23" s="72">
        <v>0.26801196572529534</v>
      </c>
    </row>
    <row r="24" spans="1:7" x14ac:dyDescent="0.25">
      <c r="A24" t="s">
        <v>4</v>
      </c>
      <c r="B24" s="3" t="s">
        <v>19</v>
      </c>
      <c r="C24" s="7" t="s">
        <v>634</v>
      </c>
      <c r="D24" s="60">
        <v>5424</v>
      </c>
      <c r="E24" s="15">
        <v>5409</v>
      </c>
      <c r="F24" s="62">
        <v>0.27166182510267456</v>
      </c>
      <c r="G24" s="72">
        <v>0.26405975395430581</v>
      </c>
    </row>
    <row r="25" spans="1:7" x14ac:dyDescent="0.25">
      <c r="A25" t="s">
        <v>4</v>
      </c>
      <c r="B25" s="3" t="s">
        <v>21</v>
      </c>
      <c r="C25" s="7" t="s">
        <v>466</v>
      </c>
      <c r="D25" s="60">
        <v>4166</v>
      </c>
      <c r="E25" s="15">
        <v>4171</v>
      </c>
      <c r="F25" s="62">
        <v>0.26962656138761243</v>
      </c>
      <c r="G25" s="72">
        <v>0.26761195945078919</v>
      </c>
    </row>
    <row r="26" spans="1:7" x14ac:dyDescent="0.25">
      <c r="A26" t="s">
        <v>4</v>
      </c>
      <c r="B26" s="3" t="s">
        <v>18</v>
      </c>
      <c r="C26" s="7" t="s">
        <v>600</v>
      </c>
      <c r="D26" s="60">
        <v>4160</v>
      </c>
      <c r="E26" s="15">
        <v>4093</v>
      </c>
      <c r="F26" s="62">
        <v>0.26176692675560032</v>
      </c>
      <c r="G26" s="72">
        <v>0.25756717638915111</v>
      </c>
    </row>
    <row r="27" spans="1:7" x14ac:dyDescent="0.25">
      <c r="A27" t="s">
        <v>4</v>
      </c>
      <c r="B27" s="3" t="s">
        <v>28</v>
      </c>
      <c r="C27" s="7" t="s">
        <v>686</v>
      </c>
      <c r="D27" s="60">
        <v>4322</v>
      </c>
      <c r="E27" s="15">
        <v>4314</v>
      </c>
      <c r="F27" s="62">
        <v>0.25919040479760119</v>
      </c>
      <c r="G27" s="72">
        <v>0.26126453488372092</v>
      </c>
    </row>
    <row r="28" spans="1:7" x14ac:dyDescent="0.25">
      <c r="A28" t="s">
        <v>4</v>
      </c>
      <c r="B28" s="3" t="s">
        <v>615</v>
      </c>
      <c r="C28" s="7" t="s">
        <v>616</v>
      </c>
      <c r="D28" s="60">
        <v>6107</v>
      </c>
      <c r="E28" s="15">
        <v>6159</v>
      </c>
      <c r="F28" s="62">
        <v>0.25312940396253003</v>
      </c>
      <c r="G28" s="72">
        <v>0.25075319599381157</v>
      </c>
    </row>
    <row r="29" spans="1:7" x14ac:dyDescent="0.25">
      <c r="A29" t="s">
        <v>4</v>
      </c>
      <c r="B29" s="3" t="s">
        <v>22</v>
      </c>
      <c r="C29" s="7" t="s">
        <v>705</v>
      </c>
      <c r="D29" s="60">
        <v>3994</v>
      </c>
      <c r="E29" s="15">
        <v>3952</v>
      </c>
      <c r="F29" s="62">
        <v>0.24446076631166605</v>
      </c>
      <c r="G29" s="72">
        <v>0.24202339396166331</v>
      </c>
    </row>
    <row r="30" spans="1:7" x14ac:dyDescent="0.25">
      <c r="A30" t="s">
        <v>4</v>
      </c>
      <c r="B30" s="3" t="s">
        <v>1019</v>
      </c>
      <c r="C30" s="7" t="s">
        <v>1020</v>
      </c>
      <c r="D30" s="60">
        <v>4628</v>
      </c>
      <c r="E30" s="15">
        <v>4690</v>
      </c>
      <c r="F30" s="62">
        <v>0.24389986824769433</v>
      </c>
      <c r="G30" s="72">
        <v>0.24380100847325467</v>
      </c>
    </row>
    <row r="31" spans="1:7" x14ac:dyDescent="0.25">
      <c r="A31" t="s">
        <v>4</v>
      </c>
      <c r="B31" s="3" t="s">
        <v>30</v>
      </c>
      <c r="C31" s="7" t="s">
        <v>799</v>
      </c>
      <c r="D31" s="60">
        <v>5275</v>
      </c>
      <c r="E31" s="15">
        <v>5370</v>
      </c>
      <c r="F31" s="62">
        <v>0.23499799527776541</v>
      </c>
      <c r="G31" s="72">
        <v>0.23575379752392658</v>
      </c>
    </row>
    <row r="32" spans="1:7" x14ac:dyDescent="0.25">
      <c r="A32" t="s">
        <v>4</v>
      </c>
      <c r="B32" s="3" t="s">
        <v>720</v>
      </c>
      <c r="C32" s="7" t="s">
        <v>721</v>
      </c>
      <c r="D32" s="60">
        <v>4185</v>
      </c>
      <c r="E32" s="15">
        <v>4359</v>
      </c>
      <c r="F32" s="62">
        <v>0.2329918717292061</v>
      </c>
      <c r="G32" s="72">
        <v>0.24498398246501432</v>
      </c>
    </row>
    <row r="33" spans="1:7" x14ac:dyDescent="0.25">
      <c r="A33" t="s">
        <v>4</v>
      </c>
      <c r="B33" s="3" t="s">
        <v>29</v>
      </c>
      <c r="C33" s="7" t="s">
        <v>892</v>
      </c>
      <c r="D33" s="60">
        <v>4242</v>
      </c>
      <c r="E33" s="15">
        <v>4147</v>
      </c>
      <c r="F33" s="62">
        <v>0.22926011998054369</v>
      </c>
      <c r="G33" s="72">
        <v>0.22229965156794426</v>
      </c>
    </row>
    <row r="34" spans="1:7" x14ac:dyDescent="0.25">
      <c r="A34" t="s">
        <v>4</v>
      </c>
      <c r="B34" s="3" t="s">
        <v>26</v>
      </c>
      <c r="C34" s="7" t="s">
        <v>846</v>
      </c>
      <c r="D34" s="60">
        <v>3587</v>
      </c>
      <c r="E34" s="15">
        <v>3663</v>
      </c>
      <c r="F34" s="62">
        <v>0.22484799097348462</v>
      </c>
      <c r="G34" s="72">
        <v>0.2287230721198876</v>
      </c>
    </row>
    <row r="35" spans="1:7" x14ac:dyDescent="0.25">
      <c r="A35" t="s">
        <v>4</v>
      </c>
      <c r="B35" s="3" t="s">
        <v>11</v>
      </c>
      <c r="C35" s="7" t="s">
        <v>934</v>
      </c>
      <c r="D35" s="60">
        <v>5277</v>
      </c>
      <c r="E35" s="15">
        <v>5282</v>
      </c>
      <c r="F35" s="62">
        <v>0.22297811205949464</v>
      </c>
      <c r="G35" s="72">
        <v>0.22054279749478078</v>
      </c>
    </row>
    <row r="36" spans="1:7" x14ac:dyDescent="0.25">
      <c r="A36" t="s">
        <v>4</v>
      </c>
      <c r="B36" s="3" t="s">
        <v>27</v>
      </c>
      <c r="C36" s="7" t="s">
        <v>708</v>
      </c>
      <c r="D36" s="60">
        <v>3977</v>
      </c>
      <c r="E36" s="15">
        <v>3939</v>
      </c>
      <c r="F36" s="62">
        <v>0.21905811071330211</v>
      </c>
      <c r="G36" s="72">
        <v>0.21665474946372587</v>
      </c>
    </row>
    <row r="37" spans="1:7" x14ac:dyDescent="0.25">
      <c r="A37" t="s">
        <v>4</v>
      </c>
      <c r="B37" s="3" t="s">
        <v>25</v>
      </c>
      <c r="C37" s="7" t="s">
        <v>914</v>
      </c>
      <c r="D37" s="60">
        <v>3385</v>
      </c>
      <c r="E37" s="15">
        <v>3367</v>
      </c>
      <c r="F37" s="62">
        <v>0.21698717948717949</v>
      </c>
      <c r="G37" s="72">
        <v>0.21379135183186235</v>
      </c>
    </row>
    <row r="38" spans="1:7" x14ac:dyDescent="0.25">
      <c r="A38" t="s">
        <v>4</v>
      </c>
      <c r="B38" s="3" t="s">
        <v>867</v>
      </c>
      <c r="C38" s="7" t="s">
        <v>868</v>
      </c>
      <c r="D38" s="60">
        <v>3502</v>
      </c>
      <c r="E38" s="15">
        <v>3743</v>
      </c>
      <c r="F38" s="62">
        <v>0.20641282565130262</v>
      </c>
      <c r="G38" s="72">
        <v>0.21850554582603621</v>
      </c>
    </row>
    <row r="39" spans="1:7" x14ac:dyDescent="0.25">
      <c r="A39" t="s">
        <v>4</v>
      </c>
      <c r="B39" s="3" t="s">
        <v>32</v>
      </c>
      <c r="C39" s="7" t="s">
        <v>570</v>
      </c>
      <c r="D39" s="60">
        <v>3298</v>
      </c>
      <c r="E39" s="15">
        <v>3281</v>
      </c>
      <c r="F39" s="62">
        <v>0.20419788248405671</v>
      </c>
      <c r="G39" s="72">
        <v>0.20219387440685277</v>
      </c>
    </row>
    <row r="40" spans="1:7" x14ac:dyDescent="0.25">
      <c r="A40" t="s">
        <v>4</v>
      </c>
      <c r="B40" s="3" t="s">
        <v>766</v>
      </c>
      <c r="C40" s="7" t="s">
        <v>767</v>
      </c>
      <c r="D40" s="60">
        <v>3470</v>
      </c>
      <c r="E40" s="15">
        <v>3459</v>
      </c>
      <c r="F40" s="62">
        <v>0.20175591604163032</v>
      </c>
      <c r="G40" s="72">
        <v>0.20003469812630117</v>
      </c>
    </row>
    <row r="41" spans="1:7" x14ac:dyDescent="0.25">
      <c r="A41" t="s">
        <v>4</v>
      </c>
      <c r="B41" s="3" t="s">
        <v>31</v>
      </c>
      <c r="C41" s="7" t="s">
        <v>1036</v>
      </c>
      <c r="D41" s="60">
        <v>3777</v>
      </c>
      <c r="E41" s="15">
        <v>3730</v>
      </c>
      <c r="F41" s="62">
        <v>0.20101117615753061</v>
      </c>
      <c r="G41" s="72">
        <v>0.19381657573395686</v>
      </c>
    </row>
    <row r="42" spans="1:7" x14ac:dyDescent="0.25">
      <c r="A42" t="s">
        <v>4</v>
      </c>
      <c r="B42" s="3" t="s">
        <v>34</v>
      </c>
      <c r="C42" s="7" t="s">
        <v>765</v>
      </c>
      <c r="D42" s="60">
        <v>2999</v>
      </c>
      <c r="E42" s="15">
        <v>2936</v>
      </c>
      <c r="F42" s="62">
        <v>0.19761465471797576</v>
      </c>
      <c r="G42" s="72">
        <v>0.19608628865290856</v>
      </c>
    </row>
    <row r="43" spans="1:7" x14ac:dyDescent="0.25">
      <c r="A43" t="s">
        <v>4</v>
      </c>
      <c r="B43" s="3" t="s">
        <v>33</v>
      </c>
      <c r="C43" s="7" t="s">
        <v>931</v>
      </c>
      <c r="D43" s="60">
        <v>3669</v>
      </c>
      <c r="E43" s="15">
        <v>3717</v>
      </c>
      <c r="F43" s="62">
        <v>0.19757673667205169</v>
      </c>
      <c r="G43" s="72">
        <v>0.19845168179391351</v>
      </c>
    </row>
    <row r="44" spans="1:7" x14ac:dyDescent="0.25">
      <c r="A44" t="s">
        <v>4</v>
      </c>
      <c r="B44" s="3" t="s">
        <v>878</v>
      </c>
      <c r="C44" s="7" t="s">
        <v>879</v>
      </c>
      <c r="D44" s="60">
        <v>3636</v>
      </c>
      <c r="E44" s="15">
        <v>3740</v>
      </c>
      <c r="F44" s="62">
        <v>0.19019720667468745</v>
      </c>
      <c r="G44" s="72">
        <v>0.19450800915331809</v>
      </c>
    </row>
    <row r="45" spans="1:7" x14ac:dyDescent="0.25">
      <c r="A45" t="s">
        <v>4</v>
      </c>
      <c r="B45" s="3" t="s">
        <v>35</v>
      </c>
      <c r="C45" s="7" t="s">
        <v>1026</v>
      </c>
      <c r="D45" s="60">
        <v>3135</v>
      </c>
      <c r="E45" s="15">
        <v>3339</v>
      </c>
      <c r="F45" s="62">
        <v>0.18666269723131884</v>
      </c>
      <c r="G45" s="72">
        <v>0.19760904302538912</v>
      </c>
    </row>
    <row r="46" spans="1:7" x14ac:dyDescent="0.25">
      <c r="A46" t="s">
        <v>4</v>
      </c>
      <c r="B46" s="3" t="s">
        <v>739</v>
      </c>
      <c r="C46" s="7" t="s">
        <v>740</v>
      </c>
      <c r="D46" s="60">
        <v>3558</v>
      </c>
      <c r="E46" s="15">
        <v>3538</v>
      </c>
      <c r="F46" s="62">
        <v>0.18512929913106821</v>
      </c>
      <c r="G46" s="72">
        <v>0.17897612302711452</v>
      </c>
    </row>
    <row r="47" spans="1:7" x14ac:dyDescent="0.25">
      <c r="A47" t="s">
        <v>4</v>
      </c>
      <c r="B47" s="3" t="s">
        <v>40</v>
      </c>
      <c r="C47" s="7" t="s">
        <v>633</v>
      </c>
      <c r="D47" s="60">
        <v>3398</v>
      </c>
      <c r="E47" s="15">
        <v>3634</v>
      </c>
      <c r="F47" s="62">
        <v>0.17684100962789487</v>
      </c>
      <c r="G47" s="72">
        <v>0.1851625394884337</v>
      </c>
    </row>
    <row r="48" spans="1:7" x14ac:dyDescent="0.25">
      <c r="A48" t="s">
        <v>4</v>
      </c>
      <c r="B48" s="3" t="s">
        <v>37</v>
      </c>
      <c r="C48" s="7" t="s">
        <v>636</v>
      </c>
      <c r="D48" s="60">
        <v>2281</v>
      </c>
      <c r="E48" s="15">
        <v>2306</v>
      </c>
      <c r="F48" s="62">
        <v>0.1648121387283237</v>
      </c>
      <c r="G48" s="72">
        <v>0.16992115540490751</v>
      </c>
    </row>
    <row r="49" spans="1:7" x14ac:dyDescent="0.25">
      <c r="A49" t="s">
        <v>4</v>
      </c>
      <c r="B49" s="3" t="s">
        <v>36</v>
      </c>
      <c r="C49" s="7" t="s">
        <v>1042</v>
      </c>
      <c r="D49" s="60">
        <v>3101</v>
      </c>
      <c r="E49" s="15">
        <v>3234</v>
      </c>
      <c r="F49" s="62">
        <v>0.16256880733944953</v>
      </c>
      <c r="G49" s="72">
        <v>0.17021052631578948</v>
      </c>
    </row>
    <row r="50" spans="1:7" x14ac:dyDescent="0.25">
      <c r="A50" t="s">
        <v>4</v>
      </c>
      <c r="B50" s="3" t="s">
        <v>1000</v>
      </c>
      <c r="C50" s="7" t="s">
        <v>1001</v>
      </c>
      <c r="D50" s="60">
        <v>2538</v>
      </c>
      <c r="E50" s="15">
        <v>2609</v>
      </c>
      <c r="F50" s="62">
        <v>0.1595022624434389</v>
      </c>
      <c r="G50" s="72">
        <v>0.16664537557485948</v>
      </c>
    </row>
    <row r="51" spans="1:7" x14ac:dyDescent="0.25">
      <c r="A51" t="s">
        <v>4</v>
      </c>
      <c r="B51" s="3" t="s">
        <v>41</v>
      </c>
      <c r="C51" s="7" t="s">
        <v>876</v>
      </c>
      <c r="D51" s="60">
        <v>2158</v>
      </c>
      <c r="E51" s="15">
        <v>2277</v>
      </c>
      <c r="F51" s="62">
        <v>0.14845899834892681</v>
      </c>
      <c r="G51" s="72">
        <v>0.15655940594059406</v>
      </c>
    </row>
    <row r="52" spans="1:7" x14ac:dyDescent="0.25">
      <c r="A52" t="s">
        <v>4</v>
      </c>
      <c r="B52" s="3" t="s">
        <v>42</v>
      </c>
      <c r="C52" s="7" t="s">
        <v>1044</v>
      </c>
      <c r="D52" s="60">
        <v>2562</v>
      </c>
      <c r="E52" s="15">
        <v>2627</v>
      </c>
      <c r="F52" s="62">
        <v>0.13524070945945946</v>
      </c>
      <c r="G52" s="72">
        <v>0.13892855254111799</v>
      </c>
    </row>
    <row r="53" spans="1:7" x14ac:dyDescent="0.25">
      <c r="A53" t="s">
        <v>4</v>
      </c>
      <c r="B53" s="3" t="s">
        <v>43</v>
      </c>
      <c r="C53" s="7" t="s">
        <v>999</v>
      </c>
      <c r="D53" s="60">
        <v>2143</v>
      </c>
      <c r="E53" s="15">
        <v>2106</v>
      </c>
      <c r="F53" s="62">
        <v>0.1120874522726084</v>
      </c>
      <c r="G53" s="72">
        <v>0.109187059311489</v>
      </c>
    </row>
    <row r="54" spans="1:7" x14ac:dyDescent="0.25">
      <c r="A54" t="s">
        <v>44</v>
      </c>
      <c r="B54" s="3" t="s">
        <v>45</v>
      </c>
      <c r="C54" s="7" t="s">
        <v>958</v>
      </c>
      <c r="D54" s="60">
        <v>13136</v>
      </c>
      <c r="E54" s="15">
        <v>12447</v>
      </c>
      <c r="F54" s="62">
        <v>0.43741467150611035</v>
      </c>
      <c r="G54" s="72">
        <v>0.41085987786763495</v>
      </c>
    </row>
    <row r="55" spans="1:7" x14ac:dyDescent="0.25">
      <c r="A55" t="s">
        <v>44</v>
      </c>
      <c r="B55" s="3" t="s">
        <v>851</v>
      </c>
      <c r="C55" s="7" t="s">
        <v>852</v>
      </c>
      <c r="D55" s="60">
        <v>12494</v>
      </c>
      <c r="E55" s="15">
        <v>12417</v>
      </c>
      <c r="F55" s="62">
        <v>0.43213890426120644</v>
      </c>
      <c r="G55" s="72">
        <v>0.41450794498597943</v>
      </c>
    </row>
    <row r="56" spans="1:7" x14ac:dyDescent="0.25">
      <c r="A56" t="s">
        <v>44</v>
      </c>
      <c r="B56" s="3" t="s">
        <v>46</v>
      </c>
      <c r="C56" s="7" t="s">
        <v>850</v>
      </c>
      <c r="D56" s="60">
        <v>10395</v>
      </c>
      <c r="E56" s="15">
        <v>10556</v>
      </c>
      <c r="F56" s="62">
        <v>0.37820629434236858</v>
      </c>
      <c r="G56" s="72">
        <v>0.37881289026053255</v>
      </c>
    </row>
    <row r="57" spans="1:7" x14ac:dyDescent="0.25">
      <c r="A57" t="s">
        <v>44</v>
      </c>
      <c r="B57" s="3" t="s">
        <v>50</v>
      </c>
      <c r="C57" s="7" t="s">
        <v>609</v>
      </c>
      <c r="D57" s="60">
        <v>5731</v>
      </c>
      <c r="E57" s="15">
        <v>5956</v>
      </c>
      <c r="F57" s="62">
        <v>0.3737933733368119</v>
      </c>
      <c r="G57" s="72">
        <v>0.38321966284905418</v>
      </c>
    </row>
    <row r="58" spans="1:7" x14ac:dyDescent="0.25">
      <c r="A58" t="s">
        <v>44</v>
      </c>
      <c r="B58" s="3" t="s">
        <v>49</v>
      </c>
      <c r="C58" s="7" t="s">
        <v>725</v>
      </c>
      <c r="D58" s="60">
        <v>6255</v>
      </c>
      <c r="E58" s="15">
        <v>6392</v>
      </c>
      <c r="F58" s="62">
        <v>0.3646592432810587</v>
      </c>
      <c r="G58" s="72">
        <v>0.37227722772277227</v>
      </c>
    </row>
    <row r="59" spans="1:7" x14ac:dyDescent="0.25">
      <c r="A59" t="s">
        <v>44</v>
      </c>
      <c r="B59" s="3" t="s">
        <v>1058</v>
      </c>
      <c r="C59" s="7" t="s">
        <v>1059</v>
      </c>
      <c r="D59" s="60">
        <v>6706</v>
      </c>
      <c r="E59" s="15">
        <v>6658</v>
      </c>
      <c r="F59" s="62">
        <v>0.34959858200396204</v>
      </c>
      <c r="G59" s="72">
        <v>0.34119093983806498</v>
      </c>
    </row>
    <row r="60" spans="1:7" x14ac:dyDescent="0.25">
      <c r="A60" t="s">
        <v>44</v>
      </c>
      <c r="B60" s="3" t="s">
        <v>47</v>
      </c>
      <c r="C60" s="7" t="s">
        <v>785</v>
      </c>
      <c r="D60" s="60">
        <v>7814</v>
      </c>
      <c r="E60" s="15">
        <v>7759</v>
      </c>
      <c r="F60" s="62">
        <v>0.33997563522450402</v>
      </c>
      <c r="G60" s="72">
        <v>0.33250482108420826</v>
      </c>
    </row>
    <row r="61" spans="1:7" x14ac:dyDescent="0.25">
      <c r="A61" t="s">
        <v>44</v>
      </c>
      <c r="B61" s="3" t="s">
        <v>848</v>
      </c>
      <c r="C61" s="7" t="s">
        <v>849</v>
      </c>
      <c r="D61" s="60">
        <v>5305</v>
      </c>
      <c r="E61" s="15">
        <v>5288</v>
      </c>
      <c r="F61" s="62">
        <v>0.33787656837144131</v>
      </c>
      <c r="G61" s="72">
        <v>0.34008617917550971</v>
      </c>
    </row>
    <row r="62" spans="1:7" x14ac:dyDescent="0.25">
      <c r="A62" t="s">
        <v>44</v>
      </c>
      <c r="B62" s="3" t="s">
        <v>51</v>
      </c>
      <c r="C62" s="7" t="s">
        <v>487</v>
      </c>
      <c r="D62" s="60">
        <v>6976</v>
      </c>
      <c r="E62" s="15">
        <v>6948</v>
      </c>
      <c r="F62" s="62">
        <v>0.31632884414818846</v>
      </c>
      <c r="G62" s="72">
        <v>0.30981896013555693</v>
      </c>
    </row>
    <row r="63" spans="1:7" x14ac:dyDescent="0.25">
      <c r="A63" t="s">
        <v>44</v>
      </c>
      <c r="B63" s="3" t="s">
        <v>53</v>
      </c>
      <c r="C63" s="7" t="s">
        <v>913</v>
      </c>
      <c r="D63" s="60">
        <v>5693</v>
      </c>
      <c r="E63" s="15">
        <v>5663</v>
      </c>
      <c r="F63" s="62">
        <v>0.31362935213750553</v>
      </c>
      <c r="G63" s="72">
        <v>0.30787213221702731</v>
      </c>
    </row>
    <row r="64" spans="1:7" x14ac:dyDescent="0.25">
      <c r="A64" t="s">
        <v>44</v>
      </c>
      <c r="B64" s="3" t="s">
        <v>48</v>
      </c>
      <c r="C64" s="7" t="s">
        <v>936</v>
      </c>
      <c r="D64" s="60">
        <v>4735</v>
      </c>
      <c r="E64" s="15">
        <v>4656</v>
      </c>
      <c r="F64" s="62">
        <v>0.30159235668789808</v>
      </c>
      <c r="G64" s="72">
        <v>0.29275653923541245</v>
      </c>
    </row>
    <row r="65" spans="1:7" x14ac:dyDescent="0.25">
      <c r="A65" t="s">
        <v>44</v>
      </c>
      <c r="B65" s="3" t="s">
        <v>54</v>
      </c>
      <c r="C65" s="7" t="s">
        <v>920</v>
      </c>
      <c r="D65" s="60">
        <v>3301</v>
      </c>
      <c r="E65" s="15">
        <v>3227</v>
      </c>
      <c r="F65" s="62">
        <v>0.29425922624353718</v>
      </c>
      <c r="G65" s="72">
        <v>0.2932303498409814</v>
      </c>
    </row>
    <row r="66" spans="1:7" x14ac:dyDescent="0.25">
      <c r="A66" t="s">
        <v>44</v>
      </c>
      <c r="B66" s="3" t="s">
        <v>58</v>
      </c>
      <c r="C66" s="7" t="s">
        <v>1116</v>
      </c>
      <c r="D66" s="60">
        <v>8577</v>
      </c>
      <c r="E66" s="15">
        <v>8141</v>
      </c>
      <c r="F66" s="62">
        <v>0.2941862459269422</v>
      </c>
      <c r="G66" s="72">
        <v>0.27739539321248469</v>
      </c>
    </row>
    <row r="67" spans="1:7" x14ac:dyDescent="0.25">
      <c r="A67" t="s">
        <v>44</v>
      </c>
      <c r="B67" s="3" t="s">
        <v>55</v>
      </c>
      <c r="C67" s="7" t="s">
        <v>932</v>
      </c>
      <c r="D67" s="60">
        <v>4785</v>
      </c>
      <c r="E67" s="15">
        <v>4694</v>
      </c>
      <c r="F67" s="62">
        <v>0.28208453693332547</v>
      </c>
      <c r="G67" s="72">
        <v>0.28212525543935568</v>
      </c>
    </row>
    <row r="68" spans="1:7" x14ac:dyDescent="0.25">
      <c r="A68" t="s">
        <v>44</v>
      </c>
      <c r="B68" s="3" t="s">
        <v>56</v>
      </c>
      <c r="C68" s="7" t="s">
        <v>741</v>
      </c>
      <c r="D68" s="60">
        <v>6805</v>
      </c>
      <c r="E68" s="15">
        <v>6584</v>
      </c>
      <c r="F68" s="62">
        <v>0.28024874392554155</v>
      </c>
      <c r="G68" s="72">
        <v>0.26551598983748032</v>
      </c>
    </row>
    <row r="69" spans="1:7" x14ac:dyDescent="0.25">
      <c r="A69" t="s">
        <v>44</v>
      </c>
      <c r="B69" s="3" t="s">
        <v>52</v>
      </c>
      <c r="C69" s="7" t="s">
        <v>935</v>
      </c>
      <c r="D69" s="60">
        <v>4673</v>
      </c>
      <c r="E69" s="15">
        <v>4531</v>
      </c>
      <c r="F69" s="62">
        <v>0.26930613185799906</v>
      </c>
      <c r="G69" s="72">
        <v>0.26140887324756246</v>
      </c>
    </row>
    <row r="70" spans="1:7" x14ac:dyDescent="0.25">
      <c r="A70" t="s">
        <v>44</v>
      </c>
      <c r="B70" s="3" t="s">
        <v>59</v>
      </c>
      <c r="C70" s="7" t="s">
        <v>479</v>
      </c>
      <c r="D70" s="60">
        <v>6415</v>
      </c>
      <c r="E70" s="15">
        <v>6625</v>
      </c>
      <c r="F70" s="62">
        <v>0.267536908833097</v>
      </c>
      <c r="G70" s="72">
        <v>0.27306075344159592</v>
      </c>
    </row>
    <row r="71" spans="1:7" x14ac:dyDescent="0.25">
      <c r="A71" t="s">
        <v>44</v>
      </c>
      <c r="B71" s="3" t="s">
        <v>60</v>
      </c>
      <c r="C71" s="7" t="s">
        <v>1032</v>
      </c>
      <c r="D71" s="60">
        <v>5672</v>
      </c>
      <c r="E71" s="15">
        <v>5816</v>
      </c>
      <c r="F71" s="62">
        <v>0.26510867025005841</v>
      </c>
      <c r="G71" s="72">
        <v>0.26796903796535199</v>
      </c>
    </row>
    <row r="72" spans="1:7" x14ac:dyDescent="0.25">
      <c r="A72" t="s">
        <v>44</v>
      </c>
      <c r="B72" s="3" t="s">
        <v>57</v>
      </c>
      <c r="C72" s="7" t="s">
        <v>1052</v>
      </c>
      <c r="D72" s="60">
        <v>4728</v>
      </c>
      <c r="E72" s="15">
        <v>4707</v>
      </c>
      <c r="F72" s="62">
        <v>0.26058201058201058</v>
      </c>
      <c r="G72" s="72">
        <v>0.2577059950725431</v>
      </c>
    </row>
    <row r="73" spans="1:7" x14ac:dyDescent="0.25">
      <c r="A73" t="s">
        <v>44</v>
      </c>
      <c r="B73" s="3" t="s">
        <v>63</v>
      </c>
      <c r="C73" s="7" t="s">
        <v>927</v>
      </c>
      <c r="D73" s="60">
        <v>6488</v>
      </c>
      <c r="E73" s="15">
        <v>6596</v>
      </c>
      <c r="F73" s="62">
        <v>0.25147286821705428</v>
      </c>
      <c r="G73" s="72">
        <v>0.24938561004196755</v>
      </c>
    </row>
    <row r="74" spans="1:7" x14ac:dyDescent="0.25">
      <c r="A74" t="s">
        <v>44</v>
      </c>
      <c r="B74" s="3" t="s">
        <v>66</v>
      </c>
      <c r="C74" s="7" t="s">
        <v>587</v>
      </c>
      <c r="D74" s="60">
        <v>3802</v>
      </c>
      <c r="E74" s="15">
        <v>3905</v>
      </c>
      <c r="F74" s="62">
        <v>0.24211934025345475</v>
      </c>
      <c r="G74" s="72">
        <v>0.24690187152250886</v>
      </c>
    </row>
    <row r="75" spans="1:7" x14ac:dyDescent="0.25">
      <c r="A75" t="s">
        <v>44</v>
      </c>
      <c r="B75" s="3" t="s">
        <v>64</v>
      </c>
      <c r="C75" s="7" t="s">
        <v>612</v>
      </c>
      <c r="D75" s="60">
        <v>5843</v>
      </c>
      <c r="E75" s="15">
        <v>5966</v>
      </c>
      <c r="F75" s="62">
        <v>0.24141635334462669</v>
      </c>
      <c r="G75" s="72">
        <v>0.24256962797316528</v>
      </c>
    </row>
    <row r="76" spans="1:7" x14ac:dyDescent="0.25">
      <c r="A76" t="s">
        <v>44</v>
      </c>
      <c r="B76" s="3" t="s">
        <v>1060</v>
      </c>
      <c r="C76" s="7" t="s">
        <v>1061</v>
      </c>
      <c r="D76" s="60">
        <v>4756</v>
      </c>
      <c r="E76" s="15">
        <v>4659</v>
      </c>
      <c r="F76" s="62">
        <v>0.2412865912434681</v>
      </c>
      <c r="G76" s="72">
        <v>0.23328826798858346</v>
      </c>
    </row>
    <row r="77" spans="1:7" x14ac:dyDescent="0.25">
      <c r="A77" t="s">
        <v>44</v>
      </c>
      <c r="B77" s="3" t="s">
        <v>74</v>
      </c>
      <c r="C77" s="7" t="s">
        <v>1146</v>
      </c>
      <c r="D77" s="60">
        <v>5696</v>
      </c>
      <c r="E77" s="15">
        <v>5779</v>
      </c>
      <c r="F77" s="62">
        <v>0.2388961120664346</v>
      </c>
      <c r="G77" s="72">
        <v>0.23852567277530132</v>
      </c>
    </row>
    <row r="78" spans="1:7" x14ac:dyDescent="0.25">
      <c r="A78" t="s">
        <v>44</v>
      </c>
      <c r="B78" s="3" t="s">
        <v>65</v>
      </c>
      <c r="C78" s="7" t="s">
        <v>1096</v>
      </c>
      <c r="D78" s="60">
        <v>3284</v>
      </c>
      <c r="E78" s="15">
        <v>3226</v>
      </c>
      <c r="F78" s="62">
        <v>0.23850679061660252</v>
      </c>
      <c r="G78" s="72">
        <v>0.23625045770779934</v>
      </c>
    </row>
    <row r="79" spans="1:7" x14ac:dyDescent="0.25">
      <c r="A79" t="s">
        <v>44</v>
      </c>
      <c r="B79" s="3" t="s">
        <v>70</v>
      </c>
      <c r="C79" s="7" t="s">
        <v>569</v>
      </c>
      <c r="D79" s="60">
        <v>5206</v>
      </c>
      <c r="E79" s="15">
        <v>5228</v>
      </c>
      <c r="F79" s="62">
        <v>0.23802121433796636</v>
      </c>
      <c r="G79" s="72">
        <v>0.23762556247443298</v>
      </c>
    </row>
    <row r="80" spans="1:7" x14ac:dyDescent="0.25">
      <c r="A80" t="s">
        <v>44</v>
      </c>
      <c r="B80" s="3" t="s">
        <v>61</v>
      </c>
      <c r="C80" s="7" t="s">
        <v>1078</v>
      </c>
      <c r="D80" s="60">
        <v>4750</v>
      </c>
      <c r="E80" s="15">
        <v>4931</v>
      </c>
      <c r="F80" s="62">
        <v>0.23430178069353327</v>
      </c>
      <c r="G80" s="72">
        <v>0.24173938621433474</v>
      </c>
    </row>
    <row r="81" spans="1:7" x14ac:dyDescent="0.25">
      <c r="A81" t="s">
        <v>44</v>
      </c>
      <c r="B81" s="3" t="s">
        <v>73</v>
      </c>
      <c r="C81" s="7" t="s">
        <v>753</v>
      </c>
      <c r="D81" s="60">
        <v>5096</v>
      </c>
      <c r="E81" s="15">
        <v>5150</v>
      </c>
      <c r="F81" s="62">
        <v>0.23232277182584909</v>
      </c>
      <c r="G81" s="72">
        <v>0.230879583968439</v>
      </c>
    </row>
    <row r="82" spans="1:7" x14ac:dyDescent="0.25">
      <c r="A82" t="s">
        <v>44</v>
      </c>
      <c r="B82" s="3" t="s">
        <v>62</v>
      </c>
      <c r="C82" s="7" t="s">
        <v>880</v>
      </c>
      <c r="D82" s="60">
        <v>3586</v>
      </c>
      <c r="E82" s="15">
        <v>3698</v>
      </c>
      <c r="F82" s="62">
        <v>0.22691893944187813</v>
      </c>
      <c r="G82" s="72">
        <v>0.2326225073913317</v>
      </c>
    </row>
    <row r="83" spans="1:7" x14ac:dyDescent="0.25">
      <c r="A83" t="s">
        <v>44</v>
      </c>
      <c r="B83" s="3" t="s">
        <v>1147</v>
      </c>
      <c r="C83" s="7" t="s">
        <v>1148</v>
      </c>
      <c r="D83" s="60">
        <v>2972</v>
      </c>
      <c r="E83" s="15">
        <v>2968</v>
      </c>
      <c r="F83" s="62">
        <v>0.2262312552333105</v>
      </c>
      <c r="G83" s="72">
        <v>0.2277296094529272</v>
      </c>
    </row>
    <row r="84" spans="1:7" x14ac:dyDescent="0.25">
      <c r="A84" t="s">
        <v>44</v>
      </c>
      <c r="B84" s="3" t="s">
        <v>71</v>
      </c>
      <c r="C84" s="7" t="s">
        <v>748</v>
      </c>
      <c r="D84" s="60">
        <v>3781</v>
      </c>
      <c r="E84" s="15">
        <v>3919</v>
      </c>
      <c r="F84" s="62">
        <v>0.22436506052694041</v>
      </c>
      <c r="G84" s="72">
        <v>0.23108673860487058</v>
      </c>
    </row>
    <row r="85" spans="1:7" x14ac:dyDescent="0.25">
      <c r="A85" t="s">
        <v>44</v>
      </c>
      <c r="B85" s="3" t="s">
        <v>67</v>
      </c>
      <c r="C85" s="7" t="s">
        <v>1049</v>
      </c>
      <c r="D85" s="60">
        <v>3426</v>
      </c>
      <c r="E85" s="15">
        <v>3587</v>
      </c>
      <c r="F85" s="62">
        <v>0.22232316677482156</v>
      </c>
      <c r="G85" s="72">
        <v>0.23240896721523907</v>
      </c>
    </row>
    <row r="86" spans="1:7" x14ac:dyDescent="0.25">
      <c r="A86" t="s">
        <v>44</v>
      </c>
      <c r="B86" s="3" t="s">
        <v>69</v>
      </c>
      <c r="C86" s="7" t="s">
        <v>540</v>
      </c>
      <c r="D86" s="60">
        <v>4122</v>
      </c>
      <c r="E86" s="15">
        <v>4318</v>
      </c>
      <c r="F86" s="62">
        <v>0.21590194846008801</v>
      </c>
      <c r="G86" s="72">
        <v>0.22501302761855133</v>
      </c>
    </row>
    <row r="87" spans="1:7" x14ac:dyDescent="0.25">
      <c r="A87" t="s">
        <v>44</v>
      </c>
      <c r="B87" s="3" t="s">
        <v>578</v>
      </c>
      <c r="C87" s="7" t="s">
        <v>579</v>
      </c>
      <c r="D87" s="60">
        <v>3770</v>
      </c>
      <c r="E87" s="15">
        <v>3744</v>
      </c>
      <c r="F87" s="62">
        <v>0.2068133194360634</v>
      </c>
      <c r="G87" s="72">
        <v>0.20207253886010362</v>
      </c>
    </row>
    <row r="88" spans="1:7" x14ac:dyDescent="0.25">
      <c r="A88" t="s">
        <v>44</v>
      </c>
      <c r="B88" s="3" t="s">
        <v>82</v>
      </c>
      <c r="C88" s="7" t="s">
        <v>1155</v>
      </c>
      <c r="D88" s="60">
        <v>4470</v>
      </c>
      <c r="E88" s="15">
        <v>4488</v>
      </c>
      <c r="F88" s="62">
        <v>0.20239981888159383</v>
      </c>
      <c r="G88" s="72">
        <v>0.20455788514129444</v>
      </c>
    </row>
    <row r="89" spans="1:7" x14ac:dyDescent="0.25">
      <c r="A89" t="s">
        <v>44</v>
      </c>
      <c r="B89" s="3" t="s">
        <v>68</v>
      </c>
      <c r="C89" s="7" t="s">
        <v>589</v>
      </c>
      <c r="D89" s="60">
        <v>3357</v>
      </c>
      <c r="E89" s="15">
        <v>3340</v>
      </c>
      <c r="F89" s="62">
        <v>0.20168218684289577</v>
      </c>
      <c r="G89" s="72">
        <v>0.20102317183268131</v>
      </c>
    </row>
    <row r="90" spans="1:7" x14ac:dyDescent="0.25">
      <c r="A90" t="s">
        <v>44</v>
      </c>
      <c r="B90" s="3" t="s">
        <v>77</v>
      </c>
      <c r="C90" s="7" t="s">
        <v>1178</v>
      </c>
      <c r="D90" s="60">
        <v>3941</v>
      </c>
      <c r="E90" s="15">
        <v>4059</v>
      </c>
      <c r="F90" s="62">
        <v>0.20014219694276572</v>
      </c>
      <c r="G90" s="72">
        <v>0.20147920182666534</v>
      </c>
    </row>
    <row r="91" spans="1:7" x14ac:dyDescent="0.25">
      <c r="A91" t="s">
        <v>44</v>
      </c>
      <c r="B91" s="3" t="s">
        <v>654</v>
      </c>
      <c r="C91" s="7" t="s">
        <v>655</v>
      </c>
      <c r="D91" s="60">
        <v>4712</v>
      </c>
      <c r="E91" s="15">
        <v>5003</v>
      </c>
      <c r="F91" s="62">
        <v>0.1981663722768946</v>
      </c>
      <c r="G91" s="72">
        <v>0.20235398802782723</v>
      </c>
    </row>
    <row r="92" spans="1:7" x14ac:dyDescent="0.25">
      <c r="A92" t="s">
        <v>44</v>
      </c>
      <c r="B92" s="3" t="s">
        <v>564</v>
      </c>
      <c r="C92" s="7" t="s">
        <v>565</v>
      </c>
      <c r="D92" s="60">
        <v>3021</v>
      </c>
      <c r="E92" s="15">
        <v>3086</v>
      </c>
      <c r="F92" s="62">
        <v>0.19772236402905949</v>
      </c>
      <c r="G92" s="72">
        <v>0.20033757465593352</v>
      </c>
    </row>
    <row r="93" spans="1:7" x14ac:dyDescent="0.25">
      <c r="A93" t="s">
        <v>44</v>
      </c>
      <c r="B93" s="3" t="s">
        <v>86</v>
      </c>
      <c r="C93" s="7" t="s">
        <v>761</v>
      </c>
      <c r="D93" s="60">
        <v>4109</v>
      </c>
      <c r="E93" s="15">
        <v>4159</v>
      </c>
      <c r="F93" s="62">
        <v>0.1942789598108747</v>
      </c>
      <c r="G93" s="72">
        <v>0.19742713377005602</v>
      </c>
    </row>
    <row r="94" spans="1:7" x14ac:dyDescent="0.25">
      <c r="A94" t="s">
        <v>44</v>
      </c>
      <c r="B94" s="3" t="s">
        <v>78</v>
      </c>
      <c r="C94" s="7" t="s">
        <v>1162</v>
      </c>
      <c r="D94" s="60">
        <v>4363</v>
      </c>
      <c r="E94" s="15">
        <v>4583</v>
      </c>
      <c r="F94" s="62">
        <v>0.18875189271036125</v>
      </c>
      <c r="G94" s="72">
        <v>0.19478090866590164</v>
      </c>
    </row>
    <row r="95" spans="1:7" x14ac:dyDescent="0.25">
      <c r="A95" t="s">
        <v>44</v>
      </c>
      <c r="B95" s="3" t="s">
        <v>79</v>
      </c>
      <c r="C95" s="7" t="s">
        <v>582</v>
      </c>
      <c r="D95" s="60">
        <v>3419</v>
      </c>
      <c r="E95" s="15">
        <v>3390</v>
      </c>
      <c r="F95" s="62">
        <v>0.18866571018651362</v>
      </c>
      <c r="G95" s="72">
        <v>0.18561103810775295</v>
      </c>
    </row>
    <row r="96" spans="1:7" x14ac:dyDescent="0.25">
      <c r="A96" t="s">
        <v>44</v>
      </c>
      <c r="B96" s="3" t="s">
        <v>75</v>
      </c>
      <c r="C96" s="7" t="s">
        <v>684</v>
      </c>
      <c r="D96" s="60">
        <v>3705</v>
      </c>
      <c r="E96" s="15">
        <v>3614</v>
      </c>
      <c r="F96" s="62">
        <v>0.18739568054220829</v>
      </c>
      <c r="G96" s="72">
        <v>0.18196465434771664</v>
      </c>
    </row>
    <row r="97" spans="1:7" x14ac:dyDescent="0.25">
      <c r="A97" t="s">
        <v>44</v>
      </c>
      <c r="B97" s="3" t="s">
        <v>84</v>
      </c>
      <c r="C97" s="7" t="s">
        <v>592</v>
      </c>
      <c r="D97" s="60">
        <v>3790</v>
      </c>
      <c r="E97" s="15">
        <v>3815</v>
      </c>
      <c r="F97" s="62">
        <v>0.18050197647282945</v>
      </c>
      <c r="G97" s="72">
        <v>0.17944496707431798</v>
      </c>
    </row>
    <row r="98" spans="1:7" x14ac:dyDescent="0.25">
      <c r="A98" t="s">
        <v>44</v>
      </c>
      <c r="B98" s="3" t="s">
        <v>85</v>
      </c>
      <c r="C98" s="7" t="s">
        <v>916</v>
      </c>
      <c r="D98" s="60">
        <v>3520</v>
      </c>
      <c r="E98" s="15">
        <v>3533</v>
      </c>
      <c r="F98" s="62">
        <v>0.17986714358712313</v>
      </c>
      <c r="G98" s="72">
        <v>0.17983304489463503</v>
      </c>
    </row>
    <row r="99" spans="1:7" x14ac:dyDescent="0.25">
      <c r="A99" t="s">
        <v>44</v>
      </c>
      <c r="B99" s="3" t="s">
        <v>80</v>
      </c>
      <c r="C99" s="7" t="s">
        <v>858</v>
      </c>
      <c r="D99" s="60">
        <v>3109</v>
      </c>
      <c r="E99" s="15">
        <v>3198</v>
      </c>
      <c r="F99" s="62">
        <v>0.17974215181823439</v>
      </c>
      <c r="G99" s="72">
        <v>0.18570350153881887</v>
      </c>
    </row>
    <row r="100" spans="1:7" x14ac:dyDescent="0.25">
      <c r="A100" t="s">
        <v>44</v>
      </c>
      <c r="B100" s="3" t="s">
        <v>905</v>
      </c>
      <c r="C100" s="7" t="s">
        <v>906</v>
      </c>
      <c r="D100" s="60">
        <v>3621</v>
      </c>
      <c r="E100" s="15">
        <v>3842</v>
      </c>
      <c r="F100" s="62">
        <v>0.17496979946847063</v>
      </c>
      <c r="G100" s="72">
        <v>0.18438354849546479</v>
      </c>
    </row>
    <row r="101" spans="1:7" x14ac:dyDescent="0.25">
      <c r="A101" t="s">
        <v>44</v>
      </c>
      <c r="B101" s="3" t="s">
        <v>76</v>
      </c>
      <c r="C101" s="7" t="s">
        <v>781</v>
      </c>
      <c r="D101" s="60">
        <v>3543</v>
      </c>
      <c r="E101" s="15">
        <v>3535</v>
      </c>
      <c r="F101" s="62">
        <v>0.17454921667159326</v>
      </c>
      <c r="G101" s="72">
        <v>0.17100425696594426</v>
      </c>
    </row>
    <row r="102" spans="1:7" x14ac:dyDescent="0.25">
      <c r="A102" t="s">
        <v>44</v>
      </c>
      <c r="B102" s="3" t="s">
        <v>681</v>
      </c>
      <c r="C102" s="7" t="s">
        <v>682</v>
      </c>
      <c r="D102" s="60">
        <v>3280</v>
      </c>
      <c r="E102" s="15">
        <v>3452</v>
      </c>
      <c r="F102" s="62">
        <v>0.16296517116311424</v>
      </c>
      <c r="G102" s="72">
        <v>0.16839845846138837</v>
      </c>
    </row>
    <row r="103" spans="1:7" x14ac:dyDescent="0.25">
      <c r="A103" t="s">
        <v>44</v>
      </c>
      <c r="B103" s="3" t="s">
        <v>81</v>
      </c>
      <c r="C103" s="7" t="s">
        <v>1043</v>
      </c>
      <c r="D103" s="60">
        <v>2909</v>
      </c>
      <c r="E103" s="15">
        <v>3017</v>
      </c>
      <c r="F103" s="62">
        <v>0.15859775378911786</v>
      </c>
      <c r="G103" s="72">
        <v>0.16192571919278662</v>
      </c>
    </row>
    <row r="104" spans="1:7" x14ac:dyDescent="0.25">
      <c r="A104" t="s">
        <v>44</v>
      </c>
      <c r="B104" s="3" t="s">
        <v>87</v>
      </c>
      <c r="C104" s="7" t="s">
        <v>975</v>
      </c>
      <c r="D104" s="60">
        <v>2740</v>
      </c>
      <c r="E104" s="15">
        <v>2783</v>
      </c>
      <c r="F104" s="62">
        <v>0.1574622148152405</v>
      </c>
      <c r="G104" s="72">
        <v>0.1580980514684997</v>
      </c>
    </row>
    <row r="105" spans="1:7" x14ac:dyDescent="0.25">
      <c r="A105" t="s">
        <v>44</v>
      </c>
      <c r="B105" s="3" t="s">
        <v>83</v>
      </c>
      <c r="C105" s="7" t="s">
        <v>546</v>
      </c>
      <c r="D105" s="60">
        <v>2862</v>
      </c>
      <c r="E105" s="15">
        <v>2926</v>
      </c>
      <c r="F105" s="62">
        <v>0.15303176130895091</v>
      </c>
      <c r="G105" s="72">
        <v>0.15567970204841713</v>
      </c>
    </row>
    <row r="106" spans="1:7" x14ac:dyDescent="0.25">
      <c r="A106" t="s">
        <v>44</v>
      </c>
      <c r="B106" s="3" t="s">
        <v>1073</v>
      </c>
      <c r="C106" s="7" t="s">
        <v>1074</v>
      </c>
      <c r="D106" s="60">
        <v>3366</v>
      </c>
      <c r="E106" s="15">
        <v>3489</v>
      </c>
      <c r="F106" s="62">
        <v>0.14827540636976344</v>
      </c>
      <c r="G106" s="72">
        <v>0.15170224792382278</v>
      </c>
    </row>
    <row r="107" spans="1:7" x14ac:dyDescent="0.25">
      <c r="A107" t="s">
        <v>44</v>
      </c>
      <c r="B107" s="3" t="s">
        <v>768</v>
      </c>
      <c r="C107" s="7" t="s">
        <v>769</v>
      </c>
      <c r="D107" s="60">
        <v>3022</v>
      </c>
      <c r="E107" s="15">
        <v>3126</v>
      </c>
      <c r="F107" s="62">
        <v>0.14465559331769662</v>
      </c>
      <c r="G107" s="72">
        <v>0.14745978583895467</v>
      </c>
    </row>
    <row r="108" spans="1:7" x14ac:dyDescent="0.25">
      <c r="A108" t="s">
        <v>44</v>
      </c>
      <c r="B108" s="3" t="s">
        <v>928</v>
      </c>
      <c r="C108" s="7" t="s">
        <v>929</v>
      </c>
      <c r="D108" s="60">
        <v>3070</v>
      </c>
      <c r="E108" s="15">
        <v>3119</v>
      </c>
      <c r="F108" s="62">
        <v>0.14211647069715766</v>
      </c>
      <c r="G108" s="72">
        <v>0.14257633936734321</v>
      </c>
    </row>
    <row r="109" spans="1:7" x14ac:dyDescent="0.25">
      <c r="A109" t="s">
        <v>44</v>
      </c>
      <c r="B109" s="3" t="s">
        <v>89</v>
      </c>
      <c r="C109" s="7" t="s">
        <v>871</v>
      </c>
      <c r="D109" s="60">
        <v>2980</v>
      </c>
      <c r="E109" s="15">
        <v>3137</v>
      </c>
      <c r="F109" s="62">
        <v>0.14068548767821734</v>
      </c>
      <c r="G109" s="72">
        <v>0.1447155971767311</v>
      </c>
    </row>
    <row r="110" spans="1:7" x14ac:dyDescent="0.25">
      <c r="A110" t="s">
        <v>44</v>
      </c>
      <c r="B110" s="3" t="s">
        <v>91</v>
      </c>
      <c r="C110" s="7" t="s">
        <v>1051</v>
      </c>
      <c r="D110" s="60">
        <v>2753</v>
      </c>
      <c r="E110" s="15">
        <v>2846</v>
      </c>
      <c r="F110" s="62">
        <v>0.13909660468876314</v>
      </c>
      <c r="G110" s="72">
        <v>0.14481249681982394</v>
      </c>
    </row>
    <row r="111" spans="1:7" x14ac:dyDescent="0.25">
      <c r="A111" t="s">
        <v>44</v>
      </c>
      <c r="B111" s="3" t="s">
        <v>88</v>
      </c>
      <c r="C111" s="7" t="s">
        <v>1068</v>
      </c>
      <c r="D111" s="60">
        <v>2921</v>
      </c>
      <c r="E111" s="15">
        <v>2854</v>
      </c>
      <c r="F111" s="62">
        <v>0.1382787350880515</v>
      </c>
      <c r="G111" s="72">
        <v>0.13609918931807344</v>
      </c>
    </row>
    <row r="112" spans="1:7" x14ac:dyDescent="0.25">
      <c r="A112" t="s">
        <v>44</v>
      </c>
      <c r="B112" s="3" t="s">
        <v>92</v>
      </c>
      <c r="C112" s="7" t="s">
        <v>760</v>
      </c>
      <c r="D112" s="60">
        <v>2967</v>
      </c>
      <c r="E112" s="15">
        <v>3068</v>
      </c>
      <c r="F112" s="62">
        <v>0.13775652335407187</v>
      </c>
      <c r="G112" s="72">
        <v>0.14025784035841637</v>
      </c>
    </row>
    <row r="113" spans="1:7" x14ac:dyDescent="0.25">
      <c r="A113" t="s">
        <v>44</v>
      </c>
      <c r="B113" s="3" t="s">
        <v>90</v>
      </c>
      <c r="C113" s="7" t="s">
        <v>1033</v>
      </c>
      <c r="D113" s="60">
        <v>2633</v>
      </c>
      <c r="E113" s="15">
        <v>2715</v>
      </c>
      <c r="F113" s="62">
        <v>0.13322876081566565</v>
      </c>
      <c r="G113" s="72">
        <v>0.13589948943838223</v>
      </c>
    </row>
    <row r="114" spans="1:7" x14ac:dyDescent="0.25">
      <c r="A114" t="s">
        <v>44</v>
      </c>
      <c r="B114" s="3" t="s">
        <v>742</v>
      </c>
      <c r="C114" s="7" t="s">
        <v>743</v>
      </c>
      <c r="D114" s="60">
        <v>1825</v>
      </c>
      <c r="E114" s="15">
        <v>1837</v>
      </c>
      <c r="F114" s="62">
        <v>8.9812992125984245E-2</v>
      </c>
      <c r="G114" s="72">
        <v>9.0783296268841115E-2</v>
      </c>
    </row>
    <row r="115" spans="1:7" x14ac:dyDescent="0.25">
      <c r="A115" t="s">
        <v>93</v>
      </c>
      <c r="B115" s="3" t="s">
        <v>489</v>
      </c>
      <c r="C115" s="7" t="s">
        <v>490</v>
      </c>
      <c r="D115" s="60">
        <v>13567</v>
      </c>
      <c r="E115" s="15">
        <v>12680</v>
      </c>
      <c r="F115" s="62">
        <v>0.59187679958118833</v>
      </c>
      <c r="G115" s="72">
        <v>0.55829517435716802</v>
      </c>
    </row>
    <row r="116" spans="1:7" x14ac:dyDescent="0.25">
      <c r="A116" t="s">
        <v>93</v>
      </c>
      <c r="B116" s="3" t="s">
        <v>101</v>
      </c>
      <c r="C116" s="7" t="s">
        <v>728</v>
      </c>
      <c r="D116" s="60">
        <v>15031</v>
      </c>
      <c r="E116" s="15">
        <v>15549</v>
      </c>
      <c r="F116" s="62">
        <v>0.58325249311241323</v>
      </c>
      <c r="G116" s="72">
        <v>0.60174148606811151</v>
      </c>
    </row>
    <row r="117" spans="1:7" x14ac:dyDescent="0.25">
      <c r="A117" t="s">
        <v>93</v>
      </c>
      <c r="B117" s="3" t="s">
        <v>96</v>
      </c>
      <c r="C117" s="7" t="s">
        <v>1127</v>
      </c>
      <c r="D117" s="60">
        <v>14021</v>
      </c>
      <c r="E117" s="15">
        <v>13756</v>
      </c>
      <c r="F117" s="62">
        <v>0.51910403554239171</v>
      </c>
      <c r="G117" s="72">
        <v>0.51147053355642313</v>
      </c>
    </row>
    <row r="118" spans="1:7" x14ac:dyDescent="0.25">
      <c r="A118" t="s">
        <v>93</v>
      </c>
      <c r="B118" s="3" t="s">
        <v>94</v>
      </c>
      <c r="C118" s="7" t="s">
        <v>665</v>
      </c>
      <c r="D118" s="60">
        <v>16141</v>
      </c>
      <c r="E118" s="15">
        <v>14938</v>
      </c>
      <c r="F118" s="62">
        <v>0.51363564041368337</v>
      </c>
      <c r="G118" s="72">
        <v>0.48004370460826529</v>
      </c>
    </row>
    <row r="119" spans="1:7" x14ac:dyDescent="0.25">
      <c r="A119" t="s">
        <v>93</v>
      </c>
      <c r="B119" s="3" t="s">
        <v>97</v>
      </c>
      <c r="C119" s="7" t="s">
        <v>966</v>
      </c>
      <c r="D119" s="60">
        <v>12375</v>
      </c>
      <c r="E119" s="15">
        <v>11907</v>
      </c>
      <c r="F119" s="62">
        <v>0.48260666094688404</v>
      </c>
      <c r="G119" s="72">
        <v>0.47040929203539822</v>
      </c>
    </row>
    <row r="120" spans="1:7" x14ac:dyDescent="0.25">
      <c r="A120" t="s">
        <v>93</v>
      </c>
      <c r="B120" s="3" t="s">
        <v>541</v>
      </c>
      <c r="C120" s="7" t="s">
        <v>542</v>
      </c>
      <c r="D120" s="60">
        <v>13040</v>
      </c>
      <c r="E120" s="15">
        <v>13175</v>
      </c>
      <c r="F120" s="62">
        <v>0.47620786619435418</v>
      </c>
      <c r="G120" s="72">
        <v>0.48031352533722205</v>
      </c>
    </row>
    <row r="121" spans="1:7" x14ac:dyDescent="0.25">
      <c r="A121" t="s">
        <v>93</v>
      </c>
      <c r="B121" s="3" t="s">
        <v>675</v>
      </c>
      <c r="C121" s="7" t="s">
        <v>676</v>
      </c>
      <c r="D121" s="60">
        <v>12773</v>
      </c>
      <c r="E121" s="15">
        <v>12214</v>
      </c>
      <c r="F121" s="62">
        <v>0.4686135671570606</v>
      </c>
      <c r="G121" s="72">
        <v>0.4546097442959765</v>
      </c>
    </row>
    <row r="122" spans="1:7" x14ac:dyDescent="0.25">
      <c r="A122" t="s">
        <v>93</v>
      </c>
      <c r="B122" s="3" t="s">
        <v>1159</v>
      </c>
      <c r="C122" s="7" t="s">
        <v>1160</v>
      </c>
      <c r="D122" s="60">
        <v>12901</v>
      </c>
      <c r="E122" s="15">
        <v>12549</v>
      </c>
      <c r="F122" s="62">
        <v>0.45628492608049798</v>
      </c>
      <c r="G122" s="72">
        <v>0.4447476609016161</v>
      </c>
    </row>
    <row r="123" spans="1:7" x14ac:dyDescent="0.25">
      <c r="A123" t="s">
        <v>93</v>
      </c>
      <c r="B123" s="3" t="s">
        <v>1089</v>
      </c>
      <c r="C123" s="7" t="s">
        <v>1090</v>
      </c>
      <c r="D123" s="60">
        <v>10474</v>
      </c>
      <c r="E123" s="15">
        <v>9871</v>
      </c>
      <c r="F123" s="62">
        <v>0.4375835561497326</v>
      </c>
      <c r="G123" s="72">
        <v>0.41349698391420914</v>
      </c>
    </row>
    <row r="124" spans="1:7" x14ac:dyDescent="0.25">
      <c r="A124" t="s">
        <v>93</v>
      </c>
      <c r="B124" s="3" t="s">
        <v>116</v>
      </c>
      <c r="C124" s="7" t="s">
        <v>683</v>
      </c>
      <c r="D124" s="60">
        <v>12655</v>
      </c>
      <c r="E124" s="15">
        <v>11999</v>
      </c>
      <c r="F124" s="62">
        <v>0.42646761474691647</v>
      </c>
      <c r="G124" s="72">
        <v>0.40896387184730743</v>
      </c>
    </row>
    <row r="125" spans="1:7" x14ac:dyDescent="0.25">
      <c r="A125" t="s">
        <v>93</v>
      </c>
      <c r="B125" s="3" t="s">
        <v>98</v>
      </c>
      <c r="C125" s="7" t="s">
        <v>473</v>
      </c>
      <c r="D125" s="60">
        <v>14893</v>
      </c>
      <c r="E125" s="15">
        <v>14491</v>
      </c>
      <c r="F125" s="62">
        <v>0.418295697112684</v>
      </c>
      <c r="G125" s="72">
        <v>0.39789670227079271</v>
      </c>
    </row>
    <row r="126" spans="1:7" x14ac:dyDescent="0.25">
      <c r="A126" t="s">
        <v>93</v>
      </c>
      <c r="B126" s="3" t="s">
        <v>103</v>
      </c>
      <c r="C126" s="7" t="s">
        <v>784</v>
      </c>
      <c r="D126" s="60">
        <v>13253</v>
      </c>
      <c r="E126" s="15">
        <v>12322</v>
      </c>
      <c r="F126" s="62">
        <v>0.4075463575140687</v>
      </c>
      <c r="G126" s="72">
        <v>0.37646268063914945</v>
      </c>
    </row>
    <row r="127" spans="1:7" x14ac:dyDescent="0.25">
      <c r="A127" t="s">
        <v>93</v>
      </c>
      <c r="B127" s="3" t="s">
        <v>95</v>
      </c>
      <c r="C127" s="7" t="s">
        <v>729</v>
      </c>
      <c r="D127" s="60">
        <v>6789</v>
      </c>
      <c r="E127" s="15">
        <v>6208</v>
      </c>
      <c r="F127" s="62">
        <v>0.39254119687771033</v>
      </c>
      <c r="G127" s="72">
        <v>0.3680341474982215</v>
      </c>
    </row>
    <row r="128" spans="1:7" x14ac:dyDescent="0.25">
      <c r="A128" t="s">
        <v>93</v>
      </c>
      <c r="B128" s="3" t="s">
        <v>971</v>
      </c>
      <c r="C128" s="7" t="s">
        <v>972</v>
      </c>
      <c r="D128" s="60">
        <v>8183</v>
      </c>
      <c r="E128" s="15">
        <v>7811</v>
      </c>
      <c r="F128" s="62">
        <v>0.38840896145813558</v>
      </c>
      <c r="G128" s="72">
        <v>0.3716692044156833</v>
      </c>
    </row>
    <row r="129" spans="1:7" x14ac:dyDescent="0.25">
      <c r="A129" t="s">
        <v>93</v>
      </c>
      <c r="B129" s="3" t="s">
        <v>543</v>
      </c>
      <c r="C129" s="7" t="s">
        <v>544</v>
      </c>
      <c r="D129" s="60">
        <v>9740</v>
      </c>
      <c r="E129" s="15">
        <v>9827</v>
      </c>
      <c r="F129" s="62">
        <v>0.38781604618753734</v>
      </c>
      <c r="G129" s="72">
        <v>0.38581131482862863</v>
      </c>
    </row>
    <row r="130" spans="1:7" x14ac:dyDescent="0.25">
      <c r="A130" t="s">
        <v>93</v>
      </c>
      <c r="B130" s="3" t="s">
        <v>628</v>
      </c>
      <c r="C130" s="7" t="s">
        <v>629</v>
      </c>
      <c r="D130" s="60">
        <v>10640</v>
      </c>
      <c r="E130" s="15">
        <v>10631</v>
      </c>
      <c r="F130" s="62">
        <v>0.38592673195502358</v>
      </c>
      <c r="G130" s="72">
        <v>0.37938048676040254</v>
      </c>
    </row>
    <row r="131" spans="1:7" x14ac:dyDescent="0.25">
      <c r="A131" t="s">
        <v>93</v>
      </c>
      <c r="B131" s="3" t="s">
        <v>106</v>
      </c>
      <c r="C131" s="7" t="s">
        <v>657</v>
      </c>
      <c r="D131" s="60">
        <v>10138</v>
      </c>
      <c r="E131" s="15">
        <v>10188</v>
      </c>
      <c r="F131" s="62">
        <v>0.37838241331691114</v>
      </c>
      <c r="G131" s="72">
        <v>0.38090253112498595</v>
      </c>
    </row>
    <row r="132" spans="1:7" x14ac:dyDescent="0.25">
      <c r="A132" t="s">
        <v>93</v>
      </c>
      <c r="B132" s="3" t="s">
        <v>104</v>
      </c>
      <c r="C132" s="7" t="s">
        <v>770</v>
      </c>
      <c r="D132" s="60">
        <v>5463</v>
      </c>
      <c r="E132" s="15">
        <v>4931</v>
      </c>
      <c r="F132" s="62">
        <v>0.37626558302913427</v>
      </c>
      <c r="G132" s="72">
        <v>0.34961712989222915</v>
      </c>
    </row>
    <row r="133" spans="1:7" x14ac:dyDescent="0.25">
      <c r="A133" t="s">
        <v>93</v>
      </c>
      <c r="B133" s="3" t="s">
        <v>108</v>
      </c>
      <c r="C133" s="7" t="s">
        <v>751</v>
      </c>
      <c r="D133" s="60">
        <v>11176</v>
      </c>
      <c r="E133" s="15">
        <v>10834</v>
      </c>
      <c r="F133" s="62">
        <v>0.3720992175794906</v>
      </c>
      <c r="G133" s="72">
        <v>0.35915796452842697</v>
      </c>
    </row>
    <row r="134" spans="1:7" x14ac:dyDescent="0.25">
      <c r="A134" t="s">
        <v>93</v>
      </c>
      <c r="B134" s="3" t="s">
        <v>951</v>
      </c>
      <c r="C134" s="7" t="s">
        <v>952</v>
      </c>
      <c r="D134" s="60">
        <v>6791</v>
      </c>
      <c r="E134" s="15">
        <v>6554</v>
      </c>
      <c r="F134" s="62">
        <v>0.37186507501916549</v>
      </c>
      <c r="G134" s="72">
        <v>0.36669837184580095</v>
      </c>
    </row>
    <row r="135" spans="1:7" x14ac:dyDescent="0.25">
      <c r="A135" t="s">
        <v>93</v>
      </c>
      <c r="B135" s="3" t="s">
        <v>1133</v>
      </c>
      <c r="C135" s="7" t="s">
        <v>1134</v>
      </c>
      <c r="D135" s="60">
        <v>5190</v>
      </c>
      <c r="E135" s="15">
        <v>4911</v>
      </c>
      <c r="F135" s="62">
        <v>0.36973712331694808</v>
      </c>
      <c r="G135" s="72">
        <v>0.35825795156113216</v>
      </c>
    </row>
    <row r="136" spans="1:7" x14ac:dyDescent="0.25">
      <c r="A136" t="s">
        <v>93</v>
      </c>
      <c r="B136" s="3" t="s">
        <v>105</v>
      </c>
      <c r="C136" s="7" t="s">
        <v>630</v>
      </c>
      <c r="D136" s="60">
        <v>10627</v>
      </c>
      <c r="E136" s="15">
        <v>10605</v>
      </c>
      <c r="F136" s="62">
        <v>0.36565392423356158</v>
      </c>
      <c r="G136" s="72">
        <v>0.35321742605915268</v>
      </c>
    </row>
    <row r="137" spans="1:7" x14ac:dyDescent="0.25">
      <c r="A137" t="s">
        <v>93</v>
      </c>
      <c r="B137" s="3" t="s">
        <v>100</v>
      </c>
      <c r="C137" s="7" t="s">
        <v>697</v>
      </c>
      <c r="D137" s="60">
        <v>10492</v>
      </c>
      <c r="E137" s="15">
        <v>10577</v>
      </c>
      <c r="F137" s="62">
        <v>0.35980795610425242</v>
      </c>
      <c r="G137" s="72">
        <v>0.36032567963480278</v>
      </c>
    </row>
    <row r="138" spans="1:7" x14ac:dyDescent="0.25">
      <c r="A138" t="s">
        <v>93</v>
      </c>
      <c r="B138" s="3" t="s">
        <v>658</v>
      </c>
      <c r="C138" s="7" t="s">
        <v>659</v>
      </c>
      <c r="D138" s="60">
        <v>9137</v>
      </c>
      <c r="E138" s="15">
        <v>8850</v>
      </c>
      <c r="F138" s="62">
        <v>0.35942724519098385</v>
      </c>
      <c r="G138" s="72">
        <v>0.35013451495489795</v>
      </c>
    </row>
    <row r="139" spans="1:7" x14ac:dyDescent="0.25">
      <c r="A139" t="s">
        <v>93</v>
      </c>
      <c r="B139" s="3" t="s">
        <v>109</v>
      </c>
      <c r="C139" s="7" t="s">
        <v>745</v>
      </c>
      <c r="D139" s="60">
        <v>8187</v>
      </c>
      <c r="E139" s="15">
        <v>7743</v>
      </c>
      <c r="F139" s="62">
        <v>0.35564726324934837</v>
      </c>
      <c r="G139" s="72">
        <v>0.33593648314460495</v>
      </c>
    </row>
    <row r="140" spans="1:7" x14ac:dyDescent="0.25">
      <c r="A140" t="s">
        <v>93</v>
      </c>
      <c r="B140" s="3" t="s">
        <v>102</v>
      </c>
      <c r="C140" s="7" t="s">
        <v>1140</v>
      </c>
      <c r="D140" s="60">
        <v>9139</v>
      </c>
      <c r="E140" s="15">
        <v>8691</v>
      </c>
      <c r="F140" s="62">
        <v>0.35536804448419335</v>
      </c>
      <c r="G140" s="72">
        <v>0.34090374205695456</v>
      </c>
    </row>
    <row r="141" spans="1:7" x14ac:dyDescent="0.25">
      <c r="A141" t="s">
        <v>93</v>
      </c>
      <c r="B141" s="3" t="s">
        <v>110</v>
      </c>
      <c r="C141" s="7" t="s">
        <v>488</v>
      </c>
      <c r="D141" s="60">
        <v>5268</v>
      </c>
      <c r="E141" s="15">
        <v>4984</v>
      </c>
      <c r="F141" s="62">
        <v>0.35469970374360354</v>
      </c>
      <c r="G141" s="72">
        <v>0.342260678478231</v>
      </c>
    </row>
    <row r="142" spans="1:7" x14ac:dyDescent="0.25">
      <c r="A142" t="s">
        <v>93</v>
      </c>
      <c r="B142" s="3" t="s">
        <v>1062</v>
      </c>
      <c r="C142" s="7" t="s">
        <v>1063</v>
      </c>
      <c r="D142" s="60">
        <v>8119</v>
      </c>
      <c r="E142" s="15">
        <v>7879</v>
      </c>
      <c r="F142" s="62">
        <v>0.35398500174398329</v>
      </c>
      <c r="G142" s="72">
        <v>0.34476873933400431</v>
      </c>
    </row>
    <row r="143" spans="1:7" x14ac:dyDescent="0.25">
      <c r="A143" t="s">
        <v>93</v>
      </c>
      <c r="B143" s="3" t="s">
        <v>107</v>
      </c>
      <c r="C143" s="7" t="s">
        <v>791</v>
      </c>
      <c r="D143" s="60">
        <v>5859</v>
      </c>
      <c r="E143" s="15">
        <v>5666</v>
      </c>
      <c r="F143" s="62">
        <v>0.35250586607304013</v>
      </c>
      <c r="G143" s="72">
        <v>0.3469687691365585</v>
      </c>
    </row>
    <row r="144" spans="1:7" x14ac:dyDescent="0.25">
      <c r="A144" t="s">
        <v>93</v>
      </c>
      <c r="B144" s="3" t="s">
        <v>113</v>
      </c>
      <c r="C144" s="7" t="s">
        <v>687</v>
      </c>
      <c r="D144" s="60">
        <v>10673</v>
      </c>
      <c r="E144" s="15">
        <v>9986</v>
      </c>
      <c r="F144" s="62">
        <v>0.34928167032103935</v>
      </c>
      <c r="G144" s="72">
        <v>0.33100202194305411</v>
      </c>
    </row>
    <row r="145" spans="1:7" x14ac:dyDescent="0.25">
      <c r="A145" t="s">
        <v>93</v>
      </c>
      <c r="B145" s="3" t="s">
        <v>114</v>
      </c>
      <c r="C145" s="7" t="s">
        <v>754</v>
      </c>
      <c r="D145" s="60">
        <v>9763</v>
      </c>
      <c r="E145" s="15">
        <v>9575</v>
      </c>
      <c r="F145" s="62">
        <v>0.34080357454532761</v>
      </c>
      <c r="G145" s="72">
        <v>0.33141808867813505</v>
      </c>
    </row>
    <row r="146" spans="1:7" x14ac:dyDescent="0.25">
      <c r="A146" t="s">
        <v>93</v>
      </c>
      <c r="B146" s="3" t="s">
        <v>119</v>
      </c>
      <c r="C146" s="7" t="s">
        <v>828</v>
      </c>
      <c r="D146" s="60">
        <v>7832</v>
      </c>
      <c r="E146" s="15">
        <v>7404</v>
      </c>
      <c r="F146" s="62">
        <v>0.3311207880607111</v>
      </c>
      <c r="G146" s="72">
        <v>0.31607257203842049</v>
      </c>
    </row>
    <row r="147" spans="1:7" x14ac:dyDescent="0.25">
      <c r="A147" t="s">
        <v>93</v>
      </c>
      <c r="B147" s="3" t="s">
        <v>115</v>
      </c>
      <c r="C147" s="7" t="s">
        <v>790</v>
      </c>
      <c r="D147" s="60">
        <v>5665</v>
      </c>
      <c r="E147" s="15">
        <v>5365</v>
      </c>
      <c r="F147" s="62">
        <v>0.33032069970845479</v>
      </c>
      <c r="G147" s="72">
        <v>0.31919324131366017</v>
      </c>
    </row>
    <row r="148" spans="1:7" x14ac:dyDescent="0.25">
      <c r="A148" t="s">
        <v>93</v>
      </c>
      <c r="B148" s="3" t="s">
        <v>625</v>
      </c>
      <c r="C148" s="7" t="s">
        <v>626</v>
      </c>
      <c r="D148" s="60">
        <v>7310</v>
      </c>
      <c r="E148" s="15">
        <v>7043</v>
      </c>
      <c r="F148" s="62">
        <v>0.32932378249312971</v>
      </c>
      <c r="G148" s="72">
        <v>0.3163118656247193</v>
      </c>
    </row>
    <row r="149" spans="1:7" x14ac:dyDescent="0.25">
      <c r="A149" t="s">
        <v>93</v>
      </c>
      <c r="B149" s="3" t="s">
        <v>1092</v>
      </c>
      <c r="C149" s="7" t="s">
        <v>1093</v>
      </c>
      <c r="D149" s="60">
        <v>7016</v>
      </c>
      <c r="E149" s="15">
        <v>6611</v>
      </c>
      <c r="F149" s="62">
        <v>0.32303513053087157</v>
      </c>
      <c r="G149" s="72">
        <v>0.30771737106684044</v>
      </c>
    </row>
    <row r="150" spans="1:7" x14ac:dyDescent="0.25">
      <c r="A150" t="s">
        <v>93</v>
      </c>
      <c r="B150" s="3" t="s">
        <v>123</v>
      </c>
      <c r="C150" s="7" t="s">
        <v>746</v>
      </c>
      <c r="D150" s="60">
        <v>8211</v>
      </c>
      <c r="E150" s="15">
        <v>8021</v>
      </c>
      <c r="F150" s="62">
        <v>0.32111849824012517</v>
      </c>
      <c r="G150" s="72">
        <v>0.30890395132095816</v>
      </c>
    </row>
    <row r="151" spans="1:7" x14ac:dyDescent="0.25">
      <c r="A151" t="s">
        <v>93</v>
      </c>
      <c r="B151" s="3" t="s">
        <v>610</v>
      </c>
      <c r="C151" s="7" t="s">
        <v>611</v>
      </c>
      <c r="D151" s="60">
        <v>4371</v>
      </c>
      <c r="E151" s="15">
        <v>4123</v>
      </c>
      <c r="F151" s="62">
        <v>0.31877187864644108</v>
      </c>
      <c r="G151" s="75">
        <v>0.30711359404096833</v>
      </c>
    </row>
    <row r="152" spans="1:7" x14ac:dyDescent="0.25">
      <c r="A152" t="s">
        <v>93</v>
      </c>
      <c r="B152" s="3" t="s">
        <v>829</v>
      </c>
      <c r="C152" s="7" t="s">
        <v>830</v>
      </c>
      <c r="D152" s="60">
        <v>6065</v>
      </c>
      <c r="E152" s="15">
        <v>5821</v>
      </c>
      <c r="F152" s="62">
        <v>0.31581962091230992</v>
      </c>
      <c r="G152" s="72">
        <v>0.30703096154860487</v>
      </c>
    </row>
    <row r="153" spans="1:7" x14ac:dyDescent="0.25">
      <c r="A153" t="s">
        <v>93</v>
      </c>
      <c r="B153" s="3" t="s">
        <v>99</v>
      </c>
      <c r="C153" s="7" t="s">
        <v>888</v>
      </c>
      <c r="D153" s="60">
        <v>7559</v>
      </c>
      <c r="E153" s="15">
        <v>7254</v>
      </c>
      <c r="F153" s="62">
        <v>0.30935134029056682</v>
      </c>
      <c r="G153" s="72">
        <v>0.29796672828096116</v>
      </c>
    </row>
    <row r="154" spans="1:7" x14ac:dyDescent="0.25">
      <c r="A154" t="s">
        <v>93</v>
      </c>
      <c r="B154" s="3" t="s">
        <v>117</v>
      </c>
      <c r="C154" s="7" t="s">
        <v>545</v>
      </c>
      <c r="D154" s="60">
        <v>8209</v>
      </c>
      <c r="E154" s="15">
        <v>8248</v>
      </c>
      <c r="F154" s="62">
        <v>0.30755685437038704</v>
      </c>
      <c r="G154" s="72">
        <v>0.31182185928698347</v>
      </c>
    </row>
    <row r="155" spans="1:7" x14ac:dyDescent="0.25">
      <c r="A155" t="s">
        <v>93</v>
      </c>
      <c r="B155" s="3" t="s">
        <v>118</v>
      </c>
      <c r="C155" s="7" t="s">
        <v>783</v>
      </c>
      <c r="D155" s="60">
        <v>7842</v>
      </c>
      <c r="E155" s="15">
        <v>7538</v>
      </c>
      <c r="F155" s="62">
        <v>0.30576675634577144</v>
      </c>
      <c r="G155" s="72">
        <v>0.29047050210011177</v>
      </c>
    </row>
    <row r="156" spans="1:7" x14ac:dyDescent="0.25">
      <c r="A156" t="s">
        <v>93</v>
      </c>
      <c r="B156" s="3" t="s">
        <v>112</v>
      </c>
      <c r="C156" s="7" t="s">
        <v>833</v>
      </c>
      <c r="D156" s="60">
        <v>6907</v>
      </c>
      <c r="E156" s="15">
        <v>6530</v>
      </c>
      <c r="F156" s="62">
        <v>0.3028588967815487</v>
      </c>
      <c r="G156" s="72">
        <v>0.28521511246997161</v>
      </c>
    </row>
    <row r="157" spans="1:7" x14ac:dyDescent="0.25">
      <c r="A157" t="s">
        <v>93</v>
      </c>
      <c r="B157" s="3" t="s">
        <v>130</v>
      </c>
      <c r="C157" s="7" t="s">
        <v>656</v>
      </c>
      <c r="D157" s="60">
        <v>6930</v>
      </c>
      <c r="E157" s="15">
        <v>6795</v>
      </c>
      <c r="F157" s="62">
        <v>0.29335816788722857</v>
      </c>
      <c r="G157" s="72">
        <v>0.28518067738280101</v>
      </c>
    </row>
    <row r="158" spans="1:7" x14ac:dyDescent="0.25">
      <c r="A158" t="s">
        <v>93</v>
      </c>
      <c r="B158" s="3" t="s">
        <v>111</v>
      </c>
      <c r="C158" s="7" t="s">
        <v>726</v>
      </c>
      <c r="D158" s="60">
        <v>6453</v>
      </c>
      <c r="E158" s="15">
        <v>6124</v>
      </c>
      <c r="F158" s="62">
        <v>0.29133182844243793</v>
      </c>
      <c r="G158" s="72">
        <v>0.27883258206984474</v>
      </c>
    </row>
    <row r="159" spans="1:7" x14ac:dyDescent="0.25">
      <c r="A159" t="s">
        <v>93</v>
      </c>
      <c r="B159" s="3" t="s">
        <v>132</v>
      </c>
      <c r="C159" s="7" t="s">
        <v>699</v>
      </c>
      <c r="D159" s="60">
        <v>7201</v>
      </c>
      <c r="E159" s="15">
        <v>7052</v>
      </c>
      <c r="F159" s="62">
        <v>0.26902529233757988</v>
      </c>
      <c r="G159" s="72">
        <v>0.26255631259540563</v>
      </c>
    </row>
    <row r="160" spans="1:7" x14ac:dyDescent="0.25">
      <c r="A160" t="s">
        <v>93</v>
      </c>
      <c r="B160" s="3" t="s">
        <v>129</v>
      </c>
      <c r="C160" s="7" t="s">
        <v>653</v>
      </c>
      <c r="D160" s="60">
        <v>5038</v>
      </c>
      <c r="E160" s="15">
        <v>4810</v>
      </c>
      <c r="F160" s="62">
        <v>0.26496265909329969</v>
      </c>
      <c r="G160" s="72">
        <v>0.26078941661244848</v>
      </c>
    </row>
    <row r="161" spans="1:7" x14ac:dyDescent="0.25">
      <c r="A161" t="s">
        <v>93</v>
      </c>
      <c r="B161" s="3" t="s">
        <v>121</v>
      </c>
      <c r="C161" s="7" t="s">
        <v>970</v>
      </c>
      <c r="D161" s="60">
        <v>4935</v>
      </c>
      <c r="E161" s="15">
        <v>4833</v>
      </c>
      <c r="F161" s="62">
        <v>0.2599694463467313</v>
      </c>
      <c r="G161" s="72">
        <v>0.25618870924993375</v>
      </c>
    </row>
    <row r="162" spans="1:7" x14ac:dyDescent="0.25">
      <c r="A162" t="s">
        <v>93</v>
      </c>
      <c r="B162" s="3" t="s">
        <v>122</v>
      </c>
      <c r="C162" s="7" t="s">
        <v>989</v>
      </c>
      <c r="D162" s="60">
        <v>5848</v>
      </c>
      <c r="E162" s="15">
        <v>5814</v>
      </c>
      <c r="F162" s="62">
        <v>0.25401789592563634</v>
      </c>
      <c r="G162" s="72">
        <v>0.24580391493679449</v>
      </c>
    </row>
    <row r="163" spans="1:7" x14ac:dyDescent="0.25">
      <c r="A163" t="s">
        <v>93</v>
      </c>
      <c r="B163" s="3" t="s">
        <v>134</v>
      </c>
      <c r="C163" s="7" t="s">
        <v>1123</v>
      </c>
      <c r="D163" s="60">
        <v>4096</v>
      </c>
      <c r="E163" s="15">
        <v>3897</v>
      </c>
      <c r="F163" s="62">
        <v>0.23915455129327962</v>
      </c>
      <c r="G163" s="72">
        <v>0.23137208335807161</v>
      </c>
    </row>
    <row r="164" spans="1:7" x14ac:dyDescent="0.25">
      <c r="A164" t="s">
        <v>93</v>
      </c>
      <c r="B164" s="3" t="s">
        <v>120</v>
      </c>
      <c r="C164" s="7" t="s">
        <v>602</v>
      </c>
      <c r="D164" s="60">
        <v>5220</v>
      </c>
      <c r="E164" s="15">
        <v>5207</v>
      </c>
      <c r="F164" s="62">
        <v>0.23854133345519352</v>
      </c>
      <c r="G164" s="75">
        <v>0.23885321100917431</v>
      </c>
    </row>
    <row r="165" spans="1:7" x14ac:dyDescent="0.25">
      <c r="A165" t="s">
        <v>93</v>
      </c>
      <c r="B165" s="3" t="s">
        <v>679</v>
      </c>
      <c r="C165" s="7" t="s">
        <v>680</v>
      </c>
      <c r="D165" s="60">
        <v>5391</v>
      </c>
      <c r="E165" s="15">
        <v>5130</v>
      </c>
      <c r="F165" s="62">
        <v>0.23842377603821149</v>
      </c>
      <c r="G165" s="72">
        <v>0.22645007504193521</v>
      </c>
    </row>
    <row r="166" spans="1:7" x14ac:dyDescent="0.25">
      <c r="A166" t="s">
        <v>93</v>
      </c>
      <c r="B166" s="3" t="s">
        <v>126</v>
      </c>
      <c r="C166" s="7" t="s">
        <v>483</v>
      </c>
      <c r="D166" s="60">
        <v>3919</v>
      </c>
      <c r="E166" s="15">
        <v>3845</v>
      </c>
      <c r="F166" s="62">
        <v>0.23185233390522392</v>
      </c>
      <c r="G166" s="72">
        <v>0.22530176960037501</v>
      </c>
    </row>
    <row r="167" spans="1:7" x14ac:dyDescent="0.25">
      <c r="A167" t="s">
        <v>93</v>
      </c>
      <c r="B167" s="3" t="s">
        <v>124</v>
      </c>
      <c r="C167" s="7" t="s">
        <v>1132</v>
      </c>
      <c r="D167" s="60">
        <v>5809</v>
      </c>
      <c r="E167" s="15">
        <v>5906</v>
      </c>
      <c r="F167" s="62">
        <v>0.23102927139675469</v>
      </c>
      <c r="G167" s="72">
        <v>0.23049603871521679</v>
      </c>
    </row>
    <row r="168" spans="1:7" x14ac:dyDescent="0.25">
      <c r="A168" t="s">
        <v>93</v>
      </c>
      <c r="B168" s="3" t="s">
        <v>127</v>
      </c>
      <c r="C168" s="7" t="s">
        <v>586</v>
      </c>
      <c r="D168" s="60">
        <v>5160</v>
      </c>
      <c r="E168" s="15">
        <v>4966</v>
      </c>
      <c r="F168" s="62">
        <v>0.22706270627062705</v>
      </c>
      <c r="G168" s="75">
        <v>0.21721634152742542</v>
      </c>
    </row>
    <row r="169" spans="1:7" x14ac:dyDescent="0.25">
      <c r="A169" t="s">
        <v>93</v>
      </c>
      <c r="B169" s="3" t="s">
        <v>735</v>
      </c>
      <c r="C169" s="7" t="s">
        <v>736</v>
      </c>
      <c r="D169" s="60">
        <v>4100</v>
      </c>
      <c r="E169" s="15">
        <v>4093</v>
      </c>
      <c r="F169" s="62">
        <v>0.22448532632501095</v>
      </c>
      <c r="G169" s="72">
        <v>0.22607014636840653</v>
      </c>
    </row>
    <row r="170" spans="1:7" x14ac:dyDescent="0.25">
      <c r="A170" t="s">
        <v>93</v>
      </c>
      <c r="B170" s="3" t="s">
        <v>138</v>
      </c>
      <c r="C170" s="7" t="s">
        <v>604</v>
      </c>
      <c r="D170" s="60">
        <v>5117</v>
      </c>
      <c r="E170" s="15">
        <v>4934</v>
      </c>
      <c r="F170" s="62">
        <v>0.21968916366134295</v>
      </c>
      <c r="G170" s="75">
        <v>0.21059370865167101</v>
      </c>
    </row>
    <row r="171" spans="1:7" x14ac:dyDescent="0.25">
      <c r="A171" t="s">
        <v>93</v>
      </c>
      <c r="B171" s="3" t="s">
        <v>125</v>
      </c>
      <c r="C171" s="7" t="s">
        <v>773</v>
      </c>
      <c r="D171" s="60">
        <v>4741</v>
      </c>
      <c r="E171" s="15">
        <v>4552</v>
      </c>
      <c r="F171" s="62">
        <v>0.21563722368780133</v>
      </c>
      <c r="G171" s="72">
        <v>0.2035596100527681</v>
      </c>
    </row>
    <row r="172" spans="1:7" x14ac:dyDescent="0.25">
      <c r="A172" t="s">
        <v>93</v>
      </c>
      <c r="B172" s="3" t="s">
        <v>128</v>
      </c>
      <c r="C172" s="7" t="s">
        <v>493</v>
      </c>
      <c r="D172" s="60">
        <v>4443</v>
      </c>
      <c r="E172" s="15">
        <v>4148</v>
      </c>
      <c r="F172" s="62">
        <v>0.21204600773158974</v>
      </c>
      <c r="G172" s="72">
        <v>0.19602098199517981</v>
      </c>
    </row>
    <row r="173" spans="1:7" x14ac:dyDescent="0.25">
      <c r="A173" t="s">
        <v>93</v>
      </c>
      <c r="B173" s="3" t="s">
        <v>831</v>
      </c>
      <c r="C173" s="7" t="s">
        <v>832</v>
      </c>
      <c r="D173" s="60">
        <v>4082</v>
      </c>
      <c r="E173" s="15">
        <v>3993</v>
      </c>
      <c r="F173" s="62">
        <v>0.21049917491749176</v>
      </c>
      <c r="G173" s="72">
        <v>0.20943039966432392</v>
      </c>
    </row>
    <row r="174" spans="1:7" x14ac:dyDescent="0.25">
      <c r="A174" t="s">
        <v>93</v>
      </c>
      <c r="B174" s="3" t="s">
        <v>737</v>
      </c>
      <c r="C174" s="7" t="s">
        <v>738</v>
      </c>
      <c r="D174" s="60">
        <v>3964</v>
      </c>
      <c r="E174" s="15">
        <v>3696</v>
      </c>
      <c r="F174" s="62">
        <v>0.20577242524916944</v>
      </c>
      <c r="G174" s="72">
        <v>0.19616793163844806</v>
      </c>
    </row>
    <row r="175" spans="1:7" x14ac:dyDescent="0.25">
      <c r="A175" t="s">
        <v>93</v>
      </c>
      <c r="B175" s="3" t="s">
        <v>774</v>
      </c>
      <c r="C175" s="7" t="s">
        <v>775</v>
      </c>
      <c r="D175" s="60">
        <v>3620</v>
      </c>
      <c r="E175" s="15">
        <v>3399</v>
      </c>
      <c r="F175" s="62">
        <v>0.19983439138835218</v>
      </c>
      <c r="G175" s="72">
        <v>0.18968692449355432</v>
      </c>
    </row>
    <row r="176" spans="1:7" x14ac:dyDescent="0.25">
      <c r="A176" t="s">
        <v>93</v>
      </c>
      <c r="B176" s="3" t="s">
        <v>135</v>
      </c>
      <c r="C176" s="7" t="s">
        <v>607</v>
      </c>
      <c r="D176" s="60">
        <v>2668</v>
      </c>
      <c r="E176" s="15">
        <v>2588</v>
      </c>
      <c r="F176" s="62">
        <v>0.19135049845800761</v>
      </c>
      <c r="G176" s="75">
        <v>0.19068670792808723</v>
      </c>
    </row>
    <row r="177" spans="1:7" x14ac:dyDescent="0.25">
      <c r="A177" t="s">
        <v>93</v>
      </c>
      <c r="B177" s="3" t="s">
        <v>139</v>
      </c>
      <c r="C177" s="7" t="s">
        <v>800</v>
      </c>
      <c r="D177" s="60">
        <v>4198</v>
      </c>
      <c r="E177" s="15">
        <v>4155</v>
      </c>
      <c r="F177" s="62">
        <v>0.19086155944532848</v>
      </c>
      <c r="G177" s="72">
        <v>0.1880856457380834</v>
      </c>
    </row>
    <row r="178" spans="1:7" x14ac:dyDescent="0.25">
      <c r="A178" t="s">
        <v>93</v>
      </c>
      <c r="B178" s="3" t="s">
        <v>131</v>
      </c>
      <c r="C178" s="7" t="s">
        <v>627</v>
      </c>
      <c r="D178" s="60">
        <v>3786</v>
      </c>
      <c r="E178" s="15">
        <v>3798</v>
      </c>
      <c r="F178" s="62">
        <v>0.18275728905194052</v>
      </c>
      <c r="G178" s="72">
        <v>0.17962542565266743</v>
      </c>
    </row>
    <row r="179" spans="1:7" x14ac:dyDescent="0.25">
      <c r="A179" t="s">
        <v>93</v>
      </c>
      <c r="B179" s="3" t="s">
        <v>136</v>
      </c>
      <c r="C179" s="7" t="s">
        <v>1101</v>
      </c>
      <c r="D179" s="60">
        <v>3949</v>
      </c>
      <c r="E179" s="15">
        <v>3939</v>
      </c>
      <c r="F179" s="62">
        <v>0.17805130979755623</v>
      </c>
      <c r="G179" s="72">
        <v>0.17646268255532657</v>
      </c>
    </row>
    <row r="180" spans="1:7" x14ac:dyDescent="0.25">
      <c r="A180" t="s">
        <v>93</v>
      </c>
      <c r="B180" s="3" t="s">
        <v>133</v>
      </c>
      <c r="C180" s="7" t="s">
        <v>946</v>
      </c>
      <c r="D180" s="60">
        <v>3545</v>
      </c>
      <c r="E180" s="15">
        <v>3237</v>
      </c>
      <c r="F180" s="62">
        <v>0.17620160047716088</v>
      </c>
      <c r="G180" s="72">
        <v>0.16155113040874383</v>
      </c>
    </row>
    <row r="181" spans="1:7" x14ac:dyDescent="0.25">
      <c r="A181" t="s">
        <v>93</v>
      </c>
      <c r="B181" s="3" t="s">
        <v>141</v>
      </c>
      <c r="C181" s="7" t="s">
        <v>593</v>
      </c>
      <c r="D181" s="60">
        <v>3101</v>
      </c>
      <c r="E181" s="15">
        <v>3040</v>
      </c>
      <c r="F181" s="62">
        <v>0.1754753282028067</v>
      </c>
      <c r="G181" s="75">
        <v>0.17275671989543673</v>
      </c>
    </row>
    <row r="182" spans="1:7" x14ac:dyDescent="0.25">
      <c r="A182" t="s">
        <v>93</v>
      </c>
      <c r="B182" s="3" t="s">
        <v>797</v>
      </c>
      <c r="C182" s="7" t="s">
        <v>798</v>
      </c>
      <c r="D182" s="60">
        <v>3137</v>
      </c>
      <c r="E182" s="15">
        <v>3072</v>
      </c>
      <c r="F182" s="62">
        <v>0.1703965236284628</v>
      </c>
      <c r="G182" s="72">
        <v>0.16965814325951289</v>
      </c>
    </row>
    <row r="183" spans="1:7" x14ac:dyDescent="0.25">
      <c r="A183" t="s">
        <v>93</v>
      </c>
      <c r="B183" s="3" t="s">
        <v>485</v>
      </c>
      <c r="C183" s="7" t="s">
        <v>486</v>
      </c>
      <c r="D183" s="60">
        <v>3283</v>
      </c>
      <c r="E183" s="15">
        <v>3163</v>
      </c>
      <c r="F183" s="62">
        <v>0.16242826043934297</v>
      </c>
      <c r="G183" s="72">
        <v>0.15564412951481155</v>
      </c>
    </row>
    <row r="184" spans="1:7" x14ac:dyDescent="0.25">
      <c r="A184" t="s">
        <v>93</v>
      </c>
      <c r="B184" s="3" t="s">
        <v>137</v>
      </c>
      <c r="C184" s="7" t="s">
        <v>942</v>
      </c>
      <c r="D184" s="60">
        <v>3122</v>
      </c>
      <c r="E184" s="15">
        <v>2965</v>
      </c>
      <c r="F184" s="62">
        <v>0.16018471010774757</v>
      </c>
      <c r="G184" s="72">
        <v>0.15180217079664141</v>
      </c>
    </row>
    <row r="185" spans="1:7" x14ac:dyDescent="0.25">
      <c r="A185" t="s">
        <v>93</v>
      </c>
      <c r="B185" s="3" t="s">
        <v>140</v>
      </c>
      <c r="C185" s="7" t="s">
        <v>995</v>
      </c>
      <c r="D185" s="60">
        <v>2993</v>
      </c>
      <c r="E185" s="15">
        <v>2914</v>
      </c>
      <c r="F185" s="62">
        <v>0.15648854961832062</v>
      </c>
      <c r="G185" s="72">
        <v>0.15309446254071662</v>
      </c>
    </row>
    <row r="186" spans="1:7" x14ac:dyDescent="0.25">
      <c r="A186" t="s">
        <v>93</v>
      </c>
      <c r="B186" s="3" t="s">
        <v>566</v>
      </c>
      <c r="C186" s="7" t="s">
        <v>567</v>
      </c>
      <c r="D186" s="60">
        <v>2815</v>
      </c>
      <c r="E186" s="15">
        <v>2740</v>
      </c>
      <c r="F186" s="62">
        <v>0.14628696149249076</v>
      </c>
      <c r="G186" s="74">
        <v>0.14171925106030828</v>
      </c>
    </row>
    <row r="187" spans="1:7" x14ac:dyDescent="0.25">
      <c r="A187" t="s">
        <v>93</v>
      </c>
      <c r="B187" s="3" t="s">
        <v>142</v>
      </c>
      <c r="C187" s="7" t="s">
        <v>1174</v>
      </c>
      <c r="D187" s="60">
        <v>2887</v>
      </c>
      <c r="E187" s="15">
        <v>2779</v>
      </c>
      <c r="F187" s="62">
        <v>0.13537466003938853</v>
      </c>
      <c r="G187" s="72">
        <v>0.1318123606697339</v>
      </c>
    </row>
    <row r="188" spans="1:7" x14ac:dyDescent="0.25">
      <c r="A188" t="s">
        <v>93</v>
      </c>
      <c r="B188" s="3" t="s">
        <v>143</v>
      </c>
      <c r="C188" s="7" t="s">
        <v>1130</v>
      </c>
      <c r="D188" s="60">
        <v>2492</v>
      </c>
      <c r="E188" s="15">
        <v>2433</v>
      </c>
      <c r="F188" s="62">
        <v>0.11532231940395206</v>
      </c>
      <c r="G188" s="72">
        <v>0.11386184949457132</v>
      </c>
    </row>
    <row r="189" spans="1:7" x14ac:dyDescent="0.25">
      <c r="A189" t="s">
        <v>93</v>
      </c>
      <c r="B189" s="3" t="s">
        <v>144</v>
      </c>
      <c r="C189" s="7" t="s">
        <v>986</v>
      </c>
      <c r="D189" s="60">
        <v>2414</v>
      </c>
      <c r="E189" s="15">
        <v>2333</v>
      </c>
      <c r="F189" s="62">
        <v>0.10470159611380986</v>
      </c>
      <c r="G189" s="72">
        <v>0.10234251623091771</v>
      </c>
    </row>
    <row r="190" spans="1:7" x14ac:dyDescent="0.25">
      <c r="A190" t="s">
        <v>145</v>
      </c>
      <c r="B190" s="3" t="s">
        <v>882</v>
      </c>
      <c r="C190" s="7" t="s">
        <v>883</v>
      </c>
      <c r="D190" s="60">
        <v>11786</v>
      </c>
      <c r="E190" s="15">
        <v>11266</v>
      </c>
      <c r="F190" s="62">
        <v>0.4668647256882551</v>
      </c>
      <c r="G190" s="72">
        <v>0.4408703138451906</v>
      </c>
    </row>
    <row r="191" spans="1:7" x14ac:dyDescent="0.25">
      <c r="A191" t="s">
        <v>145</v>
      </c>
      <c r="B191" s="3" t="s">
        <v>894</v>
      </c>
      <c r="C191" s="7" t="s">
        <v>895</v>
      </c>
      <c r="D191" s="60">
        <v>10872</v>
      </c>
      <c r="E191" s="15">
        <v>10567</v>
      </c>
      <c r="F191" s="62">
        <v>0.41873363118163609</v>
      </c>
      <c r="G191" s="72">
        <v>0.40296686115242347</v>
      </c>
    </row>
    <row r="192" spans="1:7" x14ac:dyDescent="0.25">
      <c r="A192" t="s">
        <v>145</v>
      </c>
      <c r="B192" s="3" t="s">
        <v>155</v>
      </c>
      <c r="C192" s="7" t="s">
        <v>747</v>
      </c>
      <c r="D192" s="60">
        <v>6129</v>
      </c>
      <c r="E192" s="15">
        <v>5924</v>
      </c>
      <c r="F192" s="62">
        <v>0.33774177550008266</v>
      </c>
      <c r="G192" s="72">
        <v>0.31945642795513374</v>
      </c>
    </row>
    <row r="193" spans="1:7" x14ac:dyDescent="0.25">
      <c r="A193" t="s">
        <v>145</v>
      </c>
      <c r="B193" s="3" t="s">
        <v>152</v>
      </c>
      <c r="C193" s="7" t="s">
        <v>662</v>
      </c>
      <c r="D193" s="60">
        <v>5599</v>
      </c>
      <c r="E193" s="15">
        <v>5661</v>
      </c>
      <c r="F193" s="62">
        <v>0.33226514746899294</v>
      </c>
      <c r="G193" s="72">
        <v>0.33362800565770862</v>
      </c>
    </row>
    <row r="194" spans="1:7" x14ac:dyDescent="0.25">
      <c r="A194" t="s">
        <v>145</v>
      </c>
      <c r="B194" s="3" t="s">
        <v>896</v>
      </c>
      <c r="C194" s="7" t="s">
        <v>897</v>
      </c>
      <c r="D194" s="60">
        <v>6255</v>
      </c>
      <c r="E194" s="15">
        <v>6178</v>
      </c>
      <c r="F194" s="62">
        <v>0.32954006638217165</v>
      </c>
      <c r="G194" s="72">
        <v>0.32259412041146679</v>
      </c>
    </row>
    <row r="195" spans="1:7" x14ac:dyDescent="0.25">
      <c r="A195" t="s">
        <v>145</v>
      </c>
      <c r="B195" s="3" t="s">
        <v>157</v>
      </c>
      <c r="C195" s="7" t="s">
        <v>1080</v>
      </c>
      <c r="D195" s="60">
        <v>6673</v>
      </c>
      <c r="E195" s="15">
        <v>6560</v>
      </c>
      <c r="F195" s="62">
        <v>0.32754135375251558</v>
      </c>
      <c r="G195" s="72">
        <v>0.31798351914687351</v>
      </c>
    </row>
    <row r="196" spans="1:7" x14ac:dyDescent="0.25">
      <c r="A196" t="s">
        <v>145</v>
      </c>
      <c r="B196" s="3" t="s">
        <v>149</v>
      </c>
      <c r="C196" s="7" t="s">
        <v>980</v>
      </c>
      <c r="D196" s="60">
        <v>5380</v>
      </c>
      <c r="E196" s="15">
        <v>5412</v>
      </c>
      <c r="F196" s="62">
        <v>0.31747905110350527</v>
      </c>
      <c r="G196" s="72">
        <v>0.31983925299923172</v>
      </c>
    </row>
    <row r="197" spans="1:7" x14ac:dyDescent="0.25">
      <c r="A197" t="s">
        <v>145</v>
      </c>
      <c r="B197" s="3" t="s">
        <v>151</v>
      </c>
      <c r="C197" s="7" t="s">
        <v>515</v>
      </c>
      <c r="D197" s="60">
        <v>4823</v>
      </c>
      <c r="E197" s="15">
        <v>4794</v>
      </c>
      <c r="F197" s="62">
        <v>0.31545555628229444</v>
      </c>
      <c r="G197" s="72">
        <v>0.3145256528014696</v>
      </c>
    </row>
    <row r="198" spans="1:7" x14ac:dyDescent="0.25">
      <c r="A198" t="s">
        <v>145</v>
      </c>
      <c r="B198" s="3" t="s">
        <v>524</v>
      </c>
      <c r="C198" s="7" t="s">
        <v>525</v>
      </c>
      <c r="D198" s="60">
        <v>5938</v>
      </c>
      <c r="E198" s="15">
        <v>5895</v>
      </c>
      <c r="F198" s="62">
        <v>0.31544836379090524</v>
      </c>
      <c r="G198" s="72">
        <v>0.31070468560586095</v>
      </c>
    </row>
    <row r="199" spans="1:7" x14ac:dyDescent="0.25">
      <c r="A199" t="s">
        <v>145</v>
      </c>
      <c r="B199" s="3" t="s">
        <v>147</v>
      </c>
      <c r="C199" s="7" t="s">
        <v>1046</v>
      </c>
      <c r="D199" s="60">
        <v>4787</v>
      </c>
      <c r="E199" s="15">
        <v>4698</v>
      </c>
      <c r="F199" s="62">
        <v>0.30784565916398715</v>
      </c>
      <c r="G199" s="72">
        <v>0.30200565698122911</v>
      </c>
    </row>
    <row r="200" spans="1:7" x14ac:dyDescent="0.25">
      <c r="A200" t="s">
        <v>145</v>
      </c>
      <c r="B200" s="3" t="s">
        <v>792</v>
      </c>
      <c r="C200" s="7" t="s">
        <v>793</v>
      </c>
      <c r="D200" s="60">
        <v>5393</v>
      </c>
      <c r="E200" s="15">
        <v>5432</v>
      </c>
      <c r="F200" s="62">
        <v>0.30512022630834512</v>
      </c>
      <c r="G200" s="72">
        <v>0.30563213863725874</v>
      </c>
    </row>
    <row r="201" spans="1:7" x14ac:dyDescent="0.25">
      <c r="A201" t="s">
        <v>145</v>
      </c>
      <c r="B201" s="3" t="s">
        <v>150</v>
      </c>
      <c r="C201" s="7" t="s">
        <v>631</v>
      </c>
      <c r="D201" s="60">
        <v>5464</v>
      </c>
      <c r="E201" s="15">
        <v>5515</v>
      </c>
      <c r="F201" s="62">
        <v>0.3034207019102621</v>
      </c>
      <c r="G201" s="72">
        <v>0.30370615121978084</v>
      </c>
    </row>
    <row r="202" spans="1:7" x14ac:dyDescent="0.25">
      <c r="A202" t="s">
        <v>145</v>
      </c>
      <c r="B202" s="3" t="s">
        <v>1144</v>
      </c>
      <c r="C202" s="7" t="s">
        <v>1145</v>
      </c>
      <c r="D202" s="60">
        <v>5141</v>
      </c>
      <c r="E202" s="15">
        <v>5199</v>
      </c>
      <c r="F202" s="62">
        <v>0.30120693695805018</v>
      </c>
      <c r="G202" s="72">
        <v>0.30569765390721465</v>
      </c>
    </row>
    <row r="203" spans="1:7" x14ac:dyDescent="0.25">
      <c r="A203" t="s">
        <v>145</v>
      </c>
      <c r="B203" s="3" t="s">
        <v>901</v>
      </c>
      <c r="C203" s="7" t="s">
        <v>902</v>
      </c>
      <c r="D203" s="60">
        <v>5183</v>
      </c>
      <c r="E203" s="15">
        <v>5356</v>
      </c>
      <c r="F203" s="62">
        <v>0.29874920744711508</v>
      </c>
      <c r="G203" s="72">
        <v>0.30670560613869324</v>
      </c>
    </row>
    <row r="204" spans="1:7" x14ac:dyDescent="0.25">
      <c r="A204" t="s">
        <v>145</v>
      </c>
      <c r="B204" s="3" t="s">
        <v>706</v>
      </c>
      <c r="C204" s="7" t="s">
        <v>707</v>
      </c>
      <c r="D204" s="60">
        <v>5290</v>
      </c>
      <c r="E204" s="15">
        <v>5296</v>
      </c>
      <c r="F204" s="62">
        <v>0.29379095856936577</v>
      </c>
      <c r="G204" s="72">
        <v>0.29135720966056006</v>
      </c>
    </row>
    <row r="205" spans="1:7" x14ac:dyDescent="0.25">
      <c r="A205" t="s">
        <v>145</v>
      </c>
      <c r="B205" s="3" t="s">
        <v>158</v>
      </c>
      <c r="C205" s="7" t="s">
        <v>777</v>
      </c>
      <c r="D205" s="60">
        <v>5487</v>
      </c>
      <c r="E205" s="15">
        <v>5547</v>
      </c>
      <c r="F205" s="62">
        <v>0.29281178291264209</v>
      </c>
      <c r="G205" s="72">
        <v>0.29367852604828465</v>
      </c>
    </row>
    <row r="206" spans="1:7" x14ac:dyDescent="0.25">
      <c r="A206" t="s">
        <v>145</v>
      </c>
      <c r="B206" s="3" t="s">
        <v>153</v>
      </c>
      <c r="C206" s="7" t="s">
        <v>884</v>
      </c>
      <c r="D206" s="60">
        <v>4981</v>
      </c>
      <c r="E206" s="15">
        <v>4735</v>
      </c>
      <c r="F206" s="62">
        <v>0.29222645937224995</v>
      </c>
      <c r="G206" s="72">
        <v>0.2763027367683959</v>
      </c>
    </row>
    <row r="207" spans="1:7" x14ac:dyDescent="0.25">
      <c r="A207" t="s">
        <v>145</v>
      </c>
      <c r="B207" s="3" t="s">
        <v>156</v>
      </c>
      <c r="C207" s="7" t="s">
        <v>1097</v>
      </c>
      <c r="D207" s="60">
        <v>4980</v>
      </c>
      <c r="E207" s="15">
        <v>4926</v>
      </c>
      <c r="F207" s="62">
        <v>0.28956855448307944</v>
      </c>
      <c r="G207" s="72">
        <v>0.28426337353569159</v>
      </c>
    </row>
    <row r="208" spans="1:7" x14ac:dyDescent="0.25">
      <c r="A208" t="s">
        <v>145</v>
      </c>
      <c r="B208" s="3" t="s">
        <v>154</v>
      </c>
      <c r="C208" s="7" t="s">
        <v>912</v>
      </c>
      <c r="D208" s="60">
        <v>4638</v>
      </c>
      <c r="E208" s="15">
        <v>4543</v>
      </c>
      <c r="F208" s="62">
        <v>0.28638468663167643</v>
      </c>
      <c r="G208" s="72">
        <v>0.28114363512593599</v>
      </c>
    </row>
    <row r="209" spans="1:7" x14ac:dyDescent="0.25">
      <c r="A209" t="s">
        <v>145</v>
      </c>
      <c r="B209" s="3" t="s">
        <v>522</v>
      </c>
      <c r="C209" s="7" t="s">
        <v>523</v>
      </c>
      <c r="D209" s="60">
        <v>3956</v>
      </c>
      <c r="E209" s="15">
        <v>3842</v>
      </c>
      <c r="F209" s="62">
        <v>0.25034805720794834</v>
      </c>
      <c r="G209" s="72">
        <v>0.24381266658205356</v>
      </c>
    </row>
    <row r="210" spans="1:7" x14ac:dyDescent="0.25">
      <c r="A210" t="s">
        <v>145</v>
      </c>
      <c r="B210" s="3" t="s">
        <v>160</v>
      </c>
      <c r="C210" s="7" t="s">
        <v>608</v>
      </c>
      <c r="D210" s="60">
        <v>3349</v>
      </c>
      <c r="E210" s="15">
        <v>3325</v>
      </c>
      <c r="F210" s="62">
        <v>0.2321824736550194</v>
      </c>
      <c r="G210" s="72">
        <v>0.2310632383599722</v>
      </c>
    </row>
    <row r="211" spans="1:7" x14ac:dyDescent="0.25">
      <c r="A211" t="s">
        <v>145</v>
      </c>
      <c r="B211" s="3" t="s">
        <v>921</v>
      </c>
      <c r="C211" s="7" t="s">
        <v>922</v>
      </c>
      <c r="D211" s="60">
        <v>2960</v>
      </c>
      <c r="E211" s="15">
        <v>3081</v>
      </c>
      <c r="F211" s="62">
        <v>0.22390317700453857</v>
      </c>
      <c r="G211" s="72">
        <v>0.23754818812644565</v>
      </c>
    </row>
    <row r="212" spans="1:7" x14ac:dyDescent="0.25">
      <c r="A212" t="s">
        <v>145</v>
      </c>
      <c r="B212" s="3" t="s">
        <v>621</v>
      </c>
      <c r="C212" s="7" t="s">
        <v>622</v>
      </c>
      <c r="D212" s="60">
        <v>3753</v>
      </c>
      <c r="E212" s="15">
        <v>3835</v>
      </c>
      <c r="F212" s="62">
        <v>0.22115497937536829</v>
      </c>
      <c r="G212" s="72">
        <v>0.22383703963112123</v>
      </c>
    </row>
    <row r="213" spans="1:7" x14ac:dyDescent="0.25">
      <c r="A213" t="s">
        <v>145</v>
      </c>
      <c r="B213" s="3" t="s">
        <v>162</v>
      </c>
      <c r="C213" s="7" t="s">
        <v>1131</v>
      </c>
      <c r="D213" s="60">
        <v>3238</v>
      </c>
      <c r="E213" s="15">
        <v>3194</v>
      </c>
      <c r="F213" s="62">
        <v>0.19348670451150285</v>
      </c>
      <c r="G213" s="72">
        <v>0.19404617253948966</v>
      </c>
    </row>
    <row r="214" spans="1:7" x14ac:dyDescent="0.25">
      <c r="A214" t="s">
        <v>145</v>
      </c>
      <c r="B214" s="3" t="s">
        <v>161</v>
      </c>
      <c r="C214" s="7" t="s">
        <v>898</v>
      </c>
      <c r="D214" s="60">
        <v>2884</v>
      </c>
      <c r="E214" s="15">
        <v>2800</v>
      </c>
      <c r="F214" s="62">
        <v>0.16024002666962997</v>
      </c>
      <c r="G214" s="72">
        <v>0.15394765779634925</v>
      </c>
    </row>
    <row r="215" spans="1:7" x14ac:dyDescent="0.25">
      <c r="A215" t="s">
        <v>145</v>
      </c>
      <c r="B215" s="3" t="s">
        <v>163</v>
      </c>
      <c r="C215" s="7" t="s">
        <v>762</v>
      </c>
      <c r="D215" s="60">
        <v>2358</v>
      </c>
      <c r="E215" s="15">
        <v>2393</v>
      </c>
      <c r="F215" s="62">
        <v>0.16013582342954161</v>
      </c>
      <c r="G215" s="72">
        <v>0.16244654130744687</v>
      </c>
    </row>
    <row r="216" spans="1:7" x14ac:dyDescent="0.25">
      <c r="A216" t="s">
        <v>145</v>
      </c>
      <c r="B216" s="3" t="s">
        <v>1081</v>
      </c>
      <c r="C216" s="7" t="s">
        <v>1082</v>
      </c>
      <c r="D216" s="60">
        <v>2563</v>
      </c>
      <c r="E216" s="15">
        <v>2556</v>
      </c>
      <c r="F216" s="62">
        <v>0.14889043801556873</v>
      </c>
      <c r="G216" s="72">
        <v>0.14825126152775361</v>
      </c>
    </row>
    <row r="217" spans="1:7" x14ac:dyDescent="0.25">
      <c r="A217" t="s">
        <v>164</v>
      </c>
      <c r="B217" s="3" t="s">
        <v>860</v>
      </c>
      <c r="C217" s="7" t="s">
        <v>861</v>
      </c>
      <c r="D217" s="60">
        <v>10125</v>
      </c>
      <c r="E217" s="15">
        <v>9646</v>
      </c>
      <c r="F217" s="62">
        <v>0.50607287449392713</v>
      </c>
      <c r="G217" s="72">
        <v>0.47897115050399725</v>
      </c>
    </row>
    <row r="218" spans="1:7" x14ac:dyDescent="0.25">
      <c r="A218" t="s">
        <v>164</v>
      </c>
      <c r="B218" s="3" t="s">
        <v>944</v>
      </c>
      <c r="C218" s="7" t="s">
        <v>945</v>
      </c>
      <c r="D218" s="60">
        <v>12970</v>
      </c>
      <c r="E218" s="15">
        <v>12496</v>
      </c>
      <c r="F218" s="62">
        <v>0.47854481053757886</v>
      </c>
      <c r="G218" s="72">
        <v>0.4564081960626758</v>
      </c>
    </row>
    <row r="219" spans="1:7" x14ac:dyDescent="0.25">
      <c r="A219" t="s">
        <v>164</v>
      </c>
      <c r="B219" s="3" t="s">
        <v>717</v>
      </c>
      <c r="C219" s="7" t="s">
        <v>718</v>
      </c>
      <c r="D219" s="60">
        <v>12996</v>
      </c>
      <c r="E219" s="15">
        <v>12610</v>
      </c>
      <c r="F219" s="62">
        <v>0.47635803826698925</v>
      </c>
      <c r="G219" s="72">
        <v>0.45723195184742016</v>
      </c>
    </row>
    <row r="220" spans="1:7" x14ac:dyDescent="0.25">
      <c r="A220" t="s">
        <v>164</v>
      </c>
      <c r="B220" s="3" t="s">
        <v>167</v>
      </c>
      <c r="C220" s="7" t="s">
        <v>859</v>
      </c>
      <c r="D220" s="60">
        <v>10414</v>
      </c>
      <c r="E220" s="15">
        <v>9928</v>
      </c>
      <c r="F220" s="62">
        <v>0.46817119223161302</v>
      </c>
      <c r="G220" s="72">
        <v>0.44359054555203076</v>
      </c>
    </row>
    <row r="221" spans="1:7" x14ac:dyDescent="0.25">
      <c r="A221" t="s">
        <v>164</v>
      </c>
      <c r="B221" s="3" t="s">
        <v>838</v>
      </c>
      <c r="C221" s="7" t="s">
        <v>839</v>
      </c>
      <c r="D221" s="60">
        <v>7837</v>
      </c>
      <c r="E221" s="15">
        <v>8006</v>
      </c>
      <c r="F221" s="62">
        <v>0.45460873600556878</v>
      </c>
      <c r="G221" s="72">
        <v>0.44696292987941044</v>
      </c>
    </row>
    <row r="222" spans="1:7" x14ac:dyDescent="0.25">
      <c r="A222" t="s">
        <v>164</v>
      </c>
      <c r="B222" s="3" t="s">
        <v>165</v>
      </c>
      <c r="C222" s="7" t="s">
        <v>516</v>
      </c>
      <c r="D222" s="60">
        <v>12751</v>
      </c>
      <c r="E222" s="15">
        <v>12136</v>
      </c>
      <c r="F222" s="62">
        <v>0.45291798387383225</v>
      </c>
      <c r="G222" s="72">
        <v>0.42118414659540498</v>
      </c>
    </row>
    <row r="223" spans="1:7" x14ac:dyDescent="0.25">
      <c r="A223" t="s">
        <v>164</v>
      </c>
      <c r="B223" s="3" t="s">
        <v>529</v>
      </c>
      <c r="C223" s="7" t="s">
        <v>530</v>
      </c>
      <c r="D223" s="60">
        <v>14091</v>
      </c>
      <c r="E223" s="15">
        <v>13421</v>
      </c>
      <c r="F223" s="62">
        <v>0.45105633802816902</v>
      </c>
      <c r="G223" s="72">
        <v>0.42420506985270878</v>
      </c>
    </row>
    <row r="224" spans="1:7" x14ac:dyDescent="0.25">
      <c r="A224" t="s">
        <v>164</v>
      </c>
      <c r="B224" s="3" t="s">
        <v>169</v>
      </c>
      <c r="C224" s="7" t="s">
        <v>987</v>
      </c>
      <c r="D224" s="60">
        <v>10600</v>
      </c>
      <c r="E224" s="15">
        <v>10178</v>
      </c>
      <c r="F224" s="62">
        <v>0.44155627759726734</v>
      </c>
      <c r="G224" s="72">
        <v>0.41883050080243611</v>
      </c>
    </row>
    <row r="225" spans="1:7" x14ac:dyDescent="0.25">
      <c r="A225" t="s">
        <v>164</v>
      </c>
      <c r="B225" s="3" t="s">
        <v>517</v>
      </c>
      <c r="C225" s="7" t="s">
        <v>518</v>
      </c>
      <c r="D225" s="60">
        <v>12106</v>
      </c>
      <c r="E225" s="15">
        <v>12116</v>
      </c>
      <c r="F225" s="62">
        <v>0.43463899759451408</v>
      </c>
      <c r="G225" s="72">
        <v>0.432312852351388</v>
      </c>
    </row>
    <row r="226" spans="1:7" x14ac:dyDescent="0.25">
      <c r="A226" t="s">
        <v>164</v>
      </c>
      <c r="B226" s="3" t="s">
        <v>175</v>
      </c>
      <c r="C226" s="7" t="s">
        <v>521</v>
      </c>
      <c r="D226" s="60">
        <v>8931</v>
      </c>
      <c r="E226" s="15">
        <v>8625</v>
      </c>
      <c r="F226" s="62">
        <v>0.43195008705745791</v>
      </c>
      <c r="G226" s="72">
        <v>0.41360955258236226</v>
      </c>
    </row>
    <row r="227" spans="1:7" x14ac:dyDescent="0.25">
      <c r="A227" t="s">
        <v>164</v>
      </c>
      <c r="B227" s="3" t="s">
        <v>174</v>
      </c>
      <c r="C227" s="7" t="s">
        <v>573</v>
      </c>
      <c r="D227" s="60">
        <v>9843</v>
      </c>
      <c r="E227" s="15">
        <v>9839</v>
      </c>
      <c r="F227" s="62">
        <v>0.42146955553652476</v>
      </c>
      <c r="G227" s="72">
        <v>0.41091713999331775</v>
      </c>
    </row>
    <row r="228" spans="1:7" x14ac:dyDescent="0.25">
      <c r="A228" t="s">
        <v>164</v>
      </c>
      <c r="B228" s="3" t="s">
        <v>166</v>
      </c>
      <c r="C228" s="7" t="s">
        <v>943</v>
      </c>
      <c r="D228" s="60">
        <v>10165</v>
      </c>
      <c r="E228" s="15">
        <v>9928</v>
      </c>
      <c r="F228" s="62">
        <v>0.4088404456421188</v>
      </c>
      <c r="G228" s="72">
        <v>0.39370266090335887</v>
      </c>
    </row>
    <row r="229" spans="1:7" x14ac:dyDescent="0.25">
      <c r="A229" t="s">
        <v>164</v>
      </c>
      <c r="B229" s="3" t="s">
        <v>170</v>
      </c>
      <c r="C229" s="7" t="s">
        <v>782</v>
      </c>
      <c r="D229" s="60">
        <v>7560</v>
      </c>
      <c r="E229" s="15">
        <v>7751</v>
      </c>
      <c r="F229" s="62">
        <v>0.38983138245758781</v>
      </c>
      <c r="G229" s="72">
        <v>0.39429240004069588</v>
      </c>
    </row>
    <row r="230" spans="1:7" x14ac:dyDescent="0.25">
      <c r="A230" t="s">
        <v>164</v>
      </c>
      <c r="B230" s="3" t="s">
        <v>1002</v>
      </c>
      <c r="C230" s="7" t="s">
        <v>1003</v>
      </c>
      <c r="D230" s="60">
        <v>8471</v>
      </c>
      <c r="E230" s="15">
        <v>8618</v>
      </c>
      <c r="F230" s="62">
        <v>0.37672329449435205</v>
      </c>
      <c r="G230" s="72">
        <v>0.37236432768752159</v>
      </c>
    </row>
    <row r="231" spans="1:7" x14ac:dyDescent="0.25">
      <c r="A231" t="s">
        <v>164</v>
      </c>
      <c r="B231" s="3" t="s">
        <v>171</v>
      </c>
      <c r="C231" s="7" t="s">
        <v>969</v>
      </c>
      <c r="D231" s="60">
        <v>8968</v>
      </c>
      <c r="E231" s="15">
        <v>8829</v>
      </c>
      <c r="F231" s="62">
        <v>0.37282780410742494</v>
      </c>
      <c r="G231" s="72">
        <v>0.35808728098637249</v>
      </c>
    </row>
    <row r="232" spans="1:7" x14ac:dyDescent="0.25">
      <c r="A232" t="s">
        <v>164</v>
      </c>
      <c r="B232" s="3" t="s">
        <v>168</v>
      </c>
      <c r="C232" s="7" t="s">
        <v>528</v>
      </c>
      <c r="D232" s="60">
        <v>9148</v>
      </c>
      <c r="E232" s="15">
        <v>9278</v>
      </c>
      <c r="F232" s="62">
        <v>0.37162820929476764</v>
      </c>
      <c r="G232" s="72">
        <v>0.36884789695475867</v>
      </c>
    </row>
    <row r="233" spans="1:7" x14ac:dyDescent="0.25">
      <c r="A233" t="s">
        <v>164</v>
      </c>
      <c r="B233" s="3" t="s">
        <v>173</v>
      </c>
      <c r="C233" s="7" t="s">
        <v>470</v>
      </c>
      <c r="D233" s="60">
        <v>7842</v>
      </c>
      <c r="E233" s="15">
        <v>7756</v>
      </c>
      <c r="F233" s="62">
        <v>0.37148270961629559</v>
      </c>
      <c r="G233" s="72">
        <v>0.36322764951060743</v>
      </c>
    </row>
    <row r="234" spans="1:7" x14ac:dyDescent="0.25">
      <c r="A234" t="s">
        <v>164</v>
      </c>
      <c r="B234" s="3" t="s">
        <v>953</v>
      </c>
      <c r="C234" s="7" t="s">
        <v>954</v>
      </c>
      <c r="D234" s="60">
        <v>8022</v>
      </c>
      <c r="E234" s="15">
        <v>8122</v>
      </c>
      <c r="F234" s="62">
        <v>0.36045832397214111</v>
      </c>
      <c r="G234" s="72">
        <v>0.35884068215958292</v>
      </c>
    </row>
    <row r="235" spans="1:7" x14ac:dyDescent="0.25">
      <c r="A235" t="s">
        <v>164</v>
      </c>
      <c r="B235" s="3" t="s">
        <v>840</v>
      </c>
      <c r="C235" s="7" t="s">
        <v>841</v>
      </c>
      <c r="D235" s="60">
        <v>7169</v>
      </c>
      <c r="E235" s="15">
        <v>7129</v>
      </c>
      <c r="F235" s="62">
        <v>0.35073385518590999</v>
      </c>
      <c r="G235" s="72">
        <v>0.34638744473057675</v>
      </c>
    </row>
    <row r="236" spans="1:7" x14ac:dyDescent="0.25">
      <c r="A236" t="s">
        <v>164</v>
      </c>
      <c r="B236" s="3" t="s">
        <v>763</v>
      </c>
      <c r="C236" s="7" t="s">
        <v>764</v>
      </c>
      <c r="D236" s="60">
        <v>7658</v>
      </c>
      <c r="E236" s="15">
        <v>7723</v>
      </c>
      <c r="F236" s="62">
        <v>0.34323876114920893</v>
      </c>
      <c r="G236" s="72">
        <v>0.33610409957350507</v>
      </c>
    </row>
    <row r="237" spans="1:7" x14ac:dyDescent="0.25">
      <c r="A237" t="s">
        <v>164</v>
      </c>
      <c r="B237" s="3" t="s">
        <v>191</v>
      </c>
      <c r="C237" s="7" t="s">
        <v>577</v>
      </c>
      <c r="D237" s="60">
        <v>8161</v>
      </c>
      <c r="E237" s="15">
        <v>7957</v>
      </c>
      <c r="F237" s="62">
        <v>0.33555363677480365</v>
      </c>
      <c r="G237" s="72">
        <v>0.32546629581151831</v>
      </c>
    </row>
    <row r="238" spans="1:7" x14ac:dyDescent="0.25">
      <c r="A238" t="s">
        <v>164</v>
      </c>
      <c r="B238" s="3" t="s">
        <v>842</v>
      </c>
      <c r="C238" s="7" t="s">
        <v>843</v>
      </c>
      <c r="D238" s="60">
        <v>5545</v>
      </c>
      <c r="E238" s="15">
        <v>5628</v>
      </c>
      <c r="F238" s="62">
        <v>0.32820361053566144</v>
      </c>
      <c r="G238" s="72">
        <v>0.32995251216509353</v>
      </c>
    </row>
    <row r="239" spans="1:7" x14ac:dyDescent="0.25">
      <c r="A239" t="s">
        <v>164</v>
      </c>
      <c r="B239" s="3" t="s">
        <v>844</v>
      </c>
      <c r="C239" s="7" t="s">
        <v>845</v>
      </c>
      <c r="D239" s="60">
        <v>6154</v>
      </c>
      <c r="E239" s="15">
        <v>6301</v>
      </c>
      <c r="F239" s="62">
        <v>0.32341812066428421</v>
      </c>
      <c r="G239" s="72">
        <v>0.32364271405824646</v>
      </c>
    </row>
    <row r="240" spans="1:7" x14ac:dyDescent="0.25">
      <c r="A240" t="s">
        <v>164</v>
      </c>
      <c r="B240" s="3" t="s">
        <v>176</v>
      </c>
      <c r="C240" s="7" t="s">
        <v>808</v>
      </c>
      <c r="D240" s="60">
        <v>6262</v>
      </c>
      <c r="E240" s="15">
        <v>6362</v>
      </c>
      <c r="F240" s="62">
        <v>0.32198683669271905</v>
      </c>
      <c r="G240" s="72">
        <v>0.31950582563278423</v>
      </c>
    </row>
    <row r="241" spans="1:7" x14ac:dyDescent="0.25">
      <c r="A241" t="s">
        <v>164</v>
      </c>
      <c r="B241" s="3" t="s">
        <v>181</v>
      </c>
      <c r="C241" s="7" t="s">
        <v>532</v>
      </c>
      <c r="D241" s="60">
        <v>6163</v>
      </c>
      <c r="E241" s="15">
        <v>6108</v>
      </c>
      <c r="F241" s="62">
        <v>0.31448691126192785</v>
      </c>
      <c r="G241" s="72">
        <v>0.30786290322580645</v>
      </c>
    </row>
    <row r="242" spans="1:7" x14ac:dyDescent="0.25">
      <c r="A242" t="s">
        <v>164</v>
      </c>
      <c r="B242" s="3" t="s">
        <v>177</v>
      </c>
      <c r="C242" s="7" t="s">
        <v>576</v>
      </c>
      <c r="D242" s="60">
        <v>6275</v>
      </c>
      <c r="E242" s="15">
        <v>6204</v>
      </c>
      <c r="F242" s="62">
        <v>0.31138348551012307</v>
      </c>
      <c r="G242" s="72">
        <v>0.30659747961452927</v>
      </c>
    </row>
    <row r="243" spans="1:7" x14ac:dyDescent="0.25">
      <c r="A243" t="s">
        <v>164</v>
      </c>
      <c r="B243" s="3" t="s">
        <v>178</v>
      </c>
      <c r="C243" s="7" t="s">
        <v>496</v>
      </c>
      <c r="D243" s="60">
        <v>6409</v>
      </c>
      <c r="E243" s="15">
        <v>6420</v>
      </c>
      <c r="F243" s="62">
        <v>0.31054365733113676</v>
      </c>
      <c r="G243" s="72">
        <v>0.3101149647377065</v>
      </c>
    </row>
    <row r="244" spans="1:7" x14ac:dyDescent="0.25">
      <c r="A244" t="s">
        <v>164</v>
      </c>
      <c r="B244" s="3" t="s">
        <v>183</v>
      </c>
      <c r="C244" s="7" t="s">
        <v>1079</v>
      </c>
      <c r="D244" s="60">
        <v>6309</v>
      </c>
      <c r="E244" s="15">
        <v>6098</v>
      </c>
      <c r="F244" s="62">
        <v>0.29679634943783223</v>
      </c>
      <c r="G244" s="72">
        <v>0.2864659181660168</v>
      </c>
    </row>
    <row r="245" spans="1:7" x14ac:dyDescent="0.25">
      <c r="A245" t="s">
        <v>164</v>
      </c>
      <c r="B245" s="3" t="s">
        <v>180</v>
      </c>
      <c r="C245" s="7" t="s">
        <v>1077</v>
      </c>
      <c r="D245" s="60">
        <v>5696</v>
      </c>
      <c r="E245" s="15">
        <v>5709</v>
      </c>
      <c r="F245" s="62">
        <v>0.29557365990348189</v>
      </c>
      <c r="G245" s="72">
        <v>0.29569586160459937</v>
      </c>
    </row>
    <row r="246" spans="1:7" x14ac:dyDescent="0.25">
      <c r="A246" t="s">
        <v>164</v>
      </c>
      <c r="B246" s="3" t="s">
        <v>184</v>
      </c>
      <c r="C246" s="7" t="s">
        <v>1137</v>
      </c>
      <c r="D246" s="60">
        <v>5208</v>
      </c>
      <c r="E246" s="15">
        <v>5133</v>
      </c>
      <c r="F246" s="62">
        <v>0.2949204371708477</v>
      </c>
      <c r="G246" s="72">
        <v>0.29181353041500852</v>
      </c>
    </row>
    <row r="247" spans="1:7" x14ac:dyDescent="0.25">
      <c r="A247" t="s">
        <v>164</v>
      </c>
      <c r="B247" s="3" t="s">
        <v>519</v>
      </c>
      <c r="C247" s="7" t="s">
        <v>520</v>
      </c>
      <c r="D247" s="60">
        <v>4431</v>
      </c>
      <c r="E247" s="15">
        <v>4432</v>
      </c>
      <c r="F247" s="62">
        <v>0.29139813231619099</v>
      </c>
      <c r="G247" s="72">
        <v>0.29397718227646591</v>
      </c>
    </row>
    <row r="248" spans="1:7" x14ac:dyDescent="0.25">
      <c r="A248" t="s">
        <v>164</v>
      </c>
      <c r="B248" s="3" t="s">
        <v>195</v>
      </c>
      <c r="C248" s="7" t="s">
        <v>624</v>
      </c>
      <c r="D248" s="60">
        <v>5765</v>
      </c>
      <c r="E248" s="15">
        <v>5753</v>
      </c>
      <c r="F248" s="62">
        <v>0.27189548648776118</v>
      </c>
      <c r="G248" s="72">
        <v>0.2666141440355918</v>
      </c>
    </row>
    <row r="249" spans="1:7" x14ac:dyDescent="0.25">
      <c r="A249" t="s">
        <v>164</v>
      </c>
      <c r="B249" s="3" t="s">
        <v>190</v>
      </c>
      <c r="C249" s="7" t="s">
        <v>531</v>
      </c>
      <c r="D249" s="60">
        <v>5275</v>
      </c>
      <c r="E249" s="15">
        <v>5198</v>
      </c>
      <c r="F249" s="62">
        <v>0.2679705359410719</v>
      </c>
      <c r="G249" s="72">
        <v>0.25792685952463651</v>
      </c>
    </row>
    <row r="250" spans="1:7" x14ac:dyDescent="0.25">
      <c r="A250" t="s">
        <v>164</v>
      </c>
      <c r="B250" s="3" t="s">
        <v>179</v>
      </c>
      <c r="C250" s="7" t="s">
        <v>1192</v>
      </c>
      <c r="D250" s="60">
        <v>6939</v>
      </c>
      <c r="E250" s="15">
        <v>6671</v>
      </c>
      <c r="F250" s="62">
        <v>0.26749161558922169</v>
      </c>
      <c r="G250" s="72">
        <v>0.25708119773401672</v>
      </c>
    </row>
    <row r="251" spans="1:7" x14ac:dyDescent="0.25">
      <c r="A251" t="s">
        <v>164</v>
      </c>
      <c r="B251" s="3" t="s">
        <v>186</v>
      </c>
      <c r="C251" s="7" t="s">
        <v>1071</v>
      </c>
      <c r="D251" s="60">
        <v>4581</v>
      </c>
      <c r="E251" s="15">
        <v>4623</v>
      </c>
      <c r="F251" s="62">
        <v>0.2659043417692129</v>
      </c>
      <c r="G251" s="72">
        <v>0.26558281151260987</v>
      </c>
    </row>
    <row r="252" spans="1:7" x14ac:dyDescent="0.25">
      <c r="A252" t="s">
        <v>164</v>
      </c>
      <c r="B252" s="3" t="s">
        <v>182</v>
      </c>
      <c r="C252" s="7" t="s">
        <v>1173</v>
      </c>
      <c r="D252" s="60">
        <v>5305</v>
      </c>
      <c r="E252" s="15">
        <v>5347</v>
      </c>
      <c r="F252" s="62">
        <v>0.26454894529496831</v>
      </c>
      <c r="G252" s="72">
        <v>0.26525448953269176</v>
      </c>
    </row>
    <row r="253" spans="1:7" x14ac:dyDescent="0.25">
      <c r="A253" t="s">
        <v>164</v>
      </c>
      <c r="B253" s="3" t="s">
        <v>1171</v>
      </c>
      <c r="C253" s="7" t="s">
        <v>1172</v>
      </c>
      <c r="D253" s="60">
        <v>4568</v>
      </c>
      <c r="E253" s="15">
        <v>4519</v>
      </c>
      <c r="F253" s="62">
        <v>0.26403098086815791</v>
      </c>
      <c r="G253" s="72">
        <v>0.26098758302050246</v>
      </c>
    </row>
    <row r="254" spans="1:7" x14ac:dyDescent="0.25">
      <c r="A254" t="s">
        <v>164</v>
      </c>
      <c r="B254" s="3" t="s">
        <v>825</v>
      </c>
      <c r="C254" s="7" t="s">
        <v>826</v>
      </c>
      <c r="D254" s="60">
        <v>5563</v>
      </c>
      <c r="E254" s="15">
        <v>5842</v>
      </c>
      <c r="F254" s="62">
        <v>0.26047665870674719</v>
      </c>
      <c r="G254" s="72">
        <v>0.26656324146742105</v>
      </c>
    </row>
    <row r="255" spans="1:7" x14ac:dyDescent="0.25">
      <c r="A255" t="s">
        <v>164</v>
      </c>
      <c r="B255" s="3" t="s">
        <v>199</v>
      </c>
      <c r="C255" s="7" t="s">
        <v>1064</v>
      </c>
      <c r="D255" s="60">
        <v>3923</v>
      </c>
      <c r="E255" s="15">
        <v>4014</v>
      </c>
      <c r="F255" s="62">
        <v>0.2555200937927441</v>
      </c>
      <c r="G255" s="72">
        <v>0.26257604500556025</v>
      </c>
    </row>
    <row r="256" spans="1:7" x14ac:dyDescent="0.25">
      <c r="A256" t="s">
        <v>164</v>
      </c>
      <c r="B256" s="3" t="s">
        <v>188</v>
      </c>
      <c r="C256" s="7" t="s">
        <v>1070</v>
      </c>
      <c r="D256" s="60">
        <v>4638</v>
      </c>
      <c r="E256" s="15">
        <v>4732</v>
      </c>
      <c r="F256" s="62">
        <v>0.25494722955145116</v>
      </c>
      <c r="G256" s="72">
        <v>0.26088874186790162</v>
      </c>
    </row>
    <row r="257" spans="1:7" x14ac:dyDescent="0.25">
      <c r="A257" t="s">
        <v>164</v>
      </c>
      <c r="B257" s="3" t="s">
        <v>996</v>
      </c>
      <c r="C257" s="7" t="s">
        <v>997</v>
      </c>
      <c r="D257" s="60">
        <v>4288</v>
      </c>
      <c r="E257" s="15">
        <v>4324</v>
      </c>
      <c r="F257" s="62">
        <v>0.25312868949232586</v>
      </c>
      <c r="G257" s="72">
        <v>0.25684585684585687</v>
      </c>
    </row>
    <row r="258" spans="1:7" x14ac:dyDescent="0.25">
      <c r="A258" t="s">
        <v>164</v>
      </c>
      <c r="B258" s="3" t="s">
        <v>187</v>
      </c>
      <c r="C258" s="7" t="s">
        <v>1094</v>
      </c>
      <c r="D258" s="60">
        <v>5301</v>
      </c>
      <c r="E258" s="15">
        <v>5098</v>
      </c>
      <c r="F258" s="62">
        <v>0.25179309362086161</v>
      </c>
      <c r="G258" s="72">
        <v>0.23829110965691316</v>
      </c>
    </row>
    <row r="259" spans="1:7" x14ac:dyDescent="0.25">
      <c r="A259" t="s">
        <v>164</v>
      </c>
      <c r="B259" s="3" t="s">
        <v>677</v>
      </c>
      <c r="C259" s="7" t="s">
        <v>678</v>
      </c>
      <c r="D259" s="60">
        <v>4585</v>
      </c>
      <c r="E259" s="15">
        <v>4566</v>
      </c>
      <c r="F259" s="62">
        <v>0.25126041209995614</v>
      </c>
      <c r="G259" s="72">
        <v>0.24634475316967899</v>
      </c>
    </row>
    <row r="260" spans="1:7" x14ac:dyDescent="0.25">
      <c r="A260" t="s">
        <v>164</v>
      </c>
      <c r="B260" s="3" t="s">
        <v>185</v>
      </c>
      <c r="C260" s="7" t="s">
        <v>991</v>
      </c>
      <c r="D260" s="60">
        <v>4787</v>
      </c>
      <c r="E260" s="15">
        <v>4875</v>
      </c>
      <c r="F260" s="62">
        <v>0.25031374189500105</v>
      </c>
      <c r="G260" s="72">
        <v>0.25156096805820732</v>
      </c>
    </row>
    <row r="261" spans="1:7" x14ac:dyDescent="0.25">
      <c r="A261" t="s">
        <v>164</v>
      </c>
      <c r="B261" s="3" t="s">
        <v>193</v>
      </c>
      <c r="C261" s="7" t="s">
        <v>585</v>
      </c>
      <c r="D261" s="60">
        <v>4530</v>
      </c>
      <c r="E261" s="15">
        <v>4471</v>
      </c>
      <c r="F261" s="62">
        <v>0.24986210700496414</v>
      </c>
      <c r="G261" s="72">
        <v>0.24413017363765424</v>
      </c>
    </row>
    <row r="262" spans="1:7" x14ac:dyDescent="0.25">
      <c r="A262" t="s">
        <v>164</v>
      </c>
      <c r="B262" s="3" t="s">
        <v>192</v>
      </c>
      <c r="C262" s="7" t="s">
        <v>889</v>
      </c>
      <c r="D262" s="60">
        <v>4119</v>
      </c>
      <c r="E262" s="15">
        <v>4269</v>
      </c>
      <c r="F262" s="62">
        <v>0.24894234256013539</v>
      </c>
      <c r="G262" s="72">
        <v>0.25863322428207924</v>
      </c>
    </row>
    <row r="263" spans="1:7" x14ac:dyDescent="0.25">
      <c r="A263" t="s">
        <v>164</v>
      </c>
      <c r="B263" s="3" t="s">
        <v>1187</v>
      </c>
      <c r="C263" s="7" t="s">
        <v>1188</v>
      </c>
      <c r="D263" s="60">
        <v>5244</v>
      </c>
      <c r="E263" s="15">
        <v>5243</v>
      </c>
      <c r="F263" s="62">
        <v>0.24573570759137769</v>
      </c>
      <c r="G263" s="72">
        <v>0.24059287812041116</v>
      </c>
    </row>
    <row r="264" spans="1:7" x14ac:dyDescent="0.25">
      <c r="A264" t="s">
        <v>164</v>
      </c>
      <c r="B264" s="3" t="s">
        <v>194</v>
      </c>
      <c r="C264" s="7" t="s">
        <v>1161</v>
      </c>
      <c r="D264" s="60">
        <v>4188</v>
      </c>
      <c r="E264" s="15">
        <v>4293</v>
      </c>
      <c r="F264" s="62">
        <v>0.24442628691490603</v>
      </c>
      <c r="G264" s="72">
        <v>0.24905726054417823</v>
      </c>
    </row>
    <row r="265" spans="1:7" x14ac:dyDescent="0.25">
      <c r="A265" t="s">
        <v>164</v>
      </c>
      <c r="B265" s="3" t="s">
        <v>198</v>
      </c>
      <c r="C265" s="7" t="s">
        <v>1141</v>
      </c>
      <c r="D265" s="60">
        <v>4239</v>
      </c>
      <c r="E265" s="15">
        <v>4129</v>
      </c>
      <c r="F265" s="62">
        <v>0.24276960082469504</v>
      </c>
      <c r="G265" s="72">
        <v>0.23686324001835704</v>
      </c>
    </row>
    <row r="266" spans="1:7" x14ac:dyDescent="0.25">
      <c r="A266" t="s">
        <v>164</v>
      </c>
      <c r="B266" s="3" t="s">
        <v>836</v>
      </c>
      <c r="C266" s="7" t="s">
        <v>837</v>
      </c>
      <c r="D266" s="60">
        <v>4284</v>
      </c>
      <c r="E266" s="15">
        <v>4278</v>
      </c>
      <c r="F266" s="62">
        <v>0.2367504835589942</v>
      </c>
      <c r="G266" s="72">
        <v>0.23658887291228847</v>
      </c>
    </row>
    <row r="267" spans="1:7" x14ac:dyDescent="0.25">
      <c r="A267" t="s">
        <v>164</v>
      </c>
      <c r="B267" s="3" t="s">
        <v>196</v>
      </c>
      <c r="C267" s="7" t="s">
        <v>478</v>
      </c>
      <c r="D267" s="60">
        <v>3722</v>
      </c>
      <c r="E267" s="15">
        <v>3571</v>
      </c>
      <c r="F267" s="62">
        <v>0.23332497492477433</v>
      </c>
      <c r="G267" s="72">
        <v>0.22228446934329288</v>
      </c>
    </row>
    <row r="268" spans="1:7" x14ac:dyDescent="0.25">
      <c r="A268" t="s">
        <v>164</v>
      </c>
      <c r="B268" s="3" t="s">
        <v>862</v>
      </c>
      <c r="C268" s="7" t="s">
        <v>863</v>
      </c>
      <c r="D268" s="60">
        <v>3319</v>
      </c>
      <c r="E268" s="15">
        <v>3225</v>
      </c>
      <c r="F268" s="62">
        <v>0.23023029966703662</v>
      </c>
      <c r="G268" s="72">
        <v>0.22405168820341809</v>
      </c>
    </row>
    <row r="269" spans="1:7" x14ac:dyDescent="0.25">
      <c r="A269" t="s">
        <v>164</v>
      </c>
      <c r="B269" s="3" t="s">
        <v>1169</v>
      </c>
      <c r="C269" s="7" t="s">
        <v>1170</v>
      </c>
      <c r="D269" s="60">
        <v>3675</v>
      </c>
      <c r="E269" s="15">
        <v>3668</v>
      </c>
      <c r="F269" s="62">
        <v>0.23016220955721176</v>
      </c>
      <c r="G269" s="72">
        <v>0.22900668040207281</v>
      </c>
    </row>
    <row r="270" spans="1:7" x14ac:dyDescent="0.25">
      <c r="A270" t="s">
        <v>164</v>
      </c>
      <c r="B270" s="3" t="s">
        <v>874</v>
      </c>
      <c r="C270" s="7" t="s">
        <v>875</v>
      </c>
      <c r="D270" s="60">
        <v>4155</v>
      </c>
      <c r="E270" s="15">
        <v>4054</v>
      </c>
      <c r="F270" s="62">
        <v>0.22797103039613739</v>
      </c>
      <c r="G270" s="72">
        <v>0.22191810816728705</v>
      </c>
    </row>
    <row r="271" spans="1:7" x14ac:dyDescent="0.25">
      <c r="A271" t="s">
        <v>164</v>
      </c>
      <c r="B271" s="3" t="s">
        <v>197</v>
      </c>
      <c r="C271" s="7" t="s">
        <v>857</v>
      </c>
      <c r="D271" s="60">
        <v>4248</v>
      </c>
      <c r="E271" s="15">
        <v>4237</v>
      </c>
      <c r="F271" s="62">
        <v>0.22754298569821629</v>
      </c>
      <c r="G271" s="72">
        <v>0.22690515717881432</v>
      </c>
    </row>
    <row r="272" spans="1:7" x14ac:dyDescent="0.25">
      <c r="A272" t="s">
        <v>164</v>
      </c>
      <c r="B272" s="3" t="s">
        <v>956</v>
      </c>
      <c r="C272" s="7" t="s">
        <v>957</v>
      </c>
      <c r="D272" s="60">
        <v>3231</v>
      </c>
      <c r="E272" s="15">
        <v>3005</v>
      </c>
      <c r="F272" s="62">
        <v>0.2150415973377704</v>
      </c>
      <c r="G272" s="72">
        <v>0.20003994141925177</v>
      </c>
    </row>
    <row r="273" spans="1:7" x14ac:dyDescent="0.25">
      <c r="A273" t="s">
        <v>164</v>
      </c>
      <c r="B273" s="3" t="s">
        <v>809</v>
      </c>
      <c r="C273" s="7" t="s">
        <v>810</v>
      </c>
      <c r="D273" s="60">
        <v>3173</v>
      </c>
      <c r="E273" s="15">
        <v>3227</v>
      </c>
      <c r="F273" s="62">
        <v>0.20953575909661229</v>
      </c>
      <c r="G273" s="72">
        <v>0.21269443712101238</v>
      </c>
    </row>
    <row r="274" spans="1:7" x14ac:dyDescent="0.25">
      <c r="A274" t="s">
        <v>164</v>
      </c>
      <c r="B274" s="3" t="s">
        <v>200</v>
      </c>
      <c r="C274" s="7" t="s">
        <v>704</v>
      </c>
      <c r="D274" s="60">
        <v>3013</v>
      </c>
      <c r="E274" s="15">
        <v>3112</v>
      </c>
      <c r="F274" s="62">
        <v>0.20583413034567563</v>
      </c>
      <c r="G274" s="72">
        <v>0.21059755024700549</v>
      </c>
    </row>
    <row r="275" spans="1:7" x14ac:dyDescent="0.25">
      <c r="A275" t="s">
        <v>164</v>
      </c>
      <c r="B275" s="3" t="s">
        <v>596</v>
      </c>
      <c r="C275" s="7" t="s">
        <v>597</v>
      </c>
      <c r="D275" s="60">
        <v>2912</v>
      </c>
      <c r="E275" s="15">
        <v>2858</v>
      </c>
      <c r="F275" s="62">
        <v>0.20079988967039028</v>
      </c>
      <c r="G275" s="72">
        <v>0.19841710635934462</v>
      </c>
    </row>
    <row r="276" spans="1:7" x14ac:dyDescent="0.25">
      <c r="A276" t="s">
        <v>164</v>
      </c>
      <c r="B276" s="3" t="s">
        <v>201</v>
      </c>
      <c r="C276" s="7" t="s">
        <v>605</v>
      </c>
      <c r="D276" s="60">
        <v>3685</v>
      </c>
      <c r="E276" s="15">
        <v>3827</v>
      </c>
      <c r="F276" s="62">
        <v>0.19578153224949527</v>
      </c>
      <c r="G276" s="72">
        <v>0.2030992941675954</v>
      </c>
    </row>
    <row r="277" spans="1:7" x14ac:dyDescent="0.25">
      <c r="A277" t="s">
        <v>164</v>
      </c>
      <c r="B277" s="3" t="s">
        <v>205</v>
      </c>
      <c r="C277" s="7" t="s">
        <v>1164</v>
      </c>
      <c r="D277" s="60">
        <v>2363</v>
      </c>
      <c r="E277" s="15">
        <v>2188</v>
      </c>
      <c r="F277" s="62">
        <v>0.19048770656993147</v>
      </c>
      <c r="G277" s="72">
        <v>0.17984547098471149</v>
      </c>
    </row>
    <row r="278" spans="1:7" x14ac:dyDescent="0.25">
      <c r="A278" t="s">
        <v>164</v>
      </c>
      <c r="B278" s="3" t="s">
        <v>202</v>
      </c>
      <c r="C278" s="7" t="s">
        <v>752</v>
      </c>
      <c r="D278" s="60">
        <v>3215</v>
      </c>
      <c r="E278" s="15">
        <v>3097</v>
      </c>
      <c r="F278" s="62">
        <v>0.18578445535972263</v>
      </c>
      <c r="G278" s="72">
        <v>0.17847058145565609</v>
      </c>
    </row>
    <row r="279" spans="1:7" x14ac:dyDescent="0.25">
      <c r="A279" t="s">
        <v>164</v>
      </c>
      <c r="B279" s="3" t="s">
        <v>204</v>
      </c>
      <c r="C279" s="7" t="s">
        <v>1045</v>
      </c>
      <c r="D279" s="60">
        <v>3015</v>
      </c>
      <c r="E279" s="15">
        <v>3194</v>
      </c>
      <c r="F279" s="62">
        <v>0.18264978493972253</v>
      </c>
      <c r="G279" s="72">
        <v>0.19243282323171468</v>
      </c>
    </row>
    <row r="280" spans="1:7" x14ac:dyDescent="0.25">
      <c r="A280" t="s">
        <v>164</v>
      </c>
      <c r="B280" s="3" t="s">
        <v>207</v>
      </c>
      <c r="C280" s="7" t="s">
        <v>1142</v>
      </c>
      <c r="D280" s="60">
        <v>3337</v>
      </c>
      <c r="E280" s="15">
        <v>3287</v>
      </c>
      <c r="F280" s="62">
        <v>0.17125994354631768</v>
      </c>
      <c r="G280" s="72">
        <v>0.1670817872210644</v>
      </c>
    </row>
    <row r="281" spans="1:7" x14ac:dyDescent="0.25">
      <c r="A281" t="s">
        <v>164</v>
      </c>
      <c r="B281" s="3" t="s">
        <v>206</v>
      </c>
      <c r="C281" s="7" t="s">
        <v>983</v>
      </c>
      <c r="D281" s="60">
        <v>2961</v>
      </c>
      <c r="E281" s="15">
        <v>3062</v>
      </c>
      <c r="F281" s="62">
        <v>0.15995030250648229</v>
      </c>
      <c r="G281" s="72">
        <v>0.16091229176520047</v>
      </c>
    </row>
    <row r="282" spans="1:7" x14ac:dyDescent="0.25">
      <c r="A282" t="s">
        <v>164</v>
      </c>
      <c r="B282" s="3" t="s">
        <v>208</v>
      </c>
      <c r="C282" s="7" t="s">
        <v>1007</v>
      </c>
      <c r="D282" s="60">
        <v>2211</v>
      </c>
      <c r="E282" s="15">
        <v>2220</v>
      </c>
      <c r="F282" s="62">
        <v>0.15134506126360464</v>
      </c>
      <c r="G282" s="72">
        <v>0.15012172031376791</v>
      </c>
    </row>
    <row r="283" spans="1:7" x14ac:dyDescent="0.25">
      <c r="A283" t="s">
        <v>164</v>
      </c>
      <c r="B283" s="3" t="s">
        <v>203</v>
      </c>
      <c r="C283" s="7" t="s">
        <v>614</v>
      </c>
      <c r="D283" s="60">
        <v>2441</v>
      </c>
      <c r="E283" s="15">
        <v>2474</v>
      </c>
      <c r="F283" s="62">
        <v>0.14762624735409738</v>
      </c>
      <c r="G283" s="72">
        <v>0.1471743010113028</v>
      </c>
    </row>
    <row r="284" spans="1:7" x14ac:dyDescent="0.25">
      <c r="A284" t="s">
        <v>164</v>
      </c>
      <c r="B284" s="3" t="s">
        <v>211</v>
      </c>
      <c r="C284" s="7" t="s">
        <v>853</v>
      </c>
      <c r="D284" s="60">
        <v>2376</v>
      </c>
      <c r="E284" s="15">
        <v>2277</v>
      </c>
      <c r="F284" s="62">
        <v>0.14580265095729014</v>
      </c>
      <c r="G284" s="72">
        <v>0.13936834373852369</v>
      </c>
    </row>
    <row r="285" spans="1:7" x14ac:dyDescent="0.25">
      <c r="A285" t="s">
        <v>164</v>
      </c>
      <c r="B285" s="3" t="s">
        <v>598</v>
      </c>
      <c r="C285" s="7" t="s">
        <v>599</v>
      </c>
      <c r="D285" s="60">
        <v>2274</v>
      </c>
      <c r="E285" s="15">
        <v>2170</v>
      </c>
      <c r="F285" s="62">
        <v>0.13686427926572375</v>
      </c>
      <c r="G285" s="72">
        <v>0.13134798135706072</v>
      </c>
    </row>
    <row r="286" spans="1:7" x14ac:dyDescent="0.25">
      <c r="A286" t="s">
        <v>164</v>
      </c>
      <c r="B286" s="3" t="s">
        <v>209</v>
      </c>
      <c r="C286" s="7" t="s">
        <v>1177</v>
      </c>
      <c r="D286" s="60">
        <v>1878</v>
      </c>
      <c r="E286" s="15">
        <v>1895</v>
      </c>
      <c r="F286" s="62">
        <v>0.12989348457601327</v>
      </c>
      <c r="G286" s="72">
        <v>0.13279607568325158</v>
      </c>
    </row>
    <row r="287" spans="1:7" x14ac:dyDescent="0.25">
      <c r="A287" t="s">
        <v>164</v>
      </c>
      <c r="B287" s="3" t="s">
        <v>210</v>
      </c>
      <c r="C287" s="7" t="s">
        <v>1108</v>
      </c>
      <c r="D287" s="60">
        <v>2198</v>
      </c>
      <c r="E287" s="15">
        <v>2177</v>
      </c>
      <c r="F287" s="62">
        <v>0.12338610081958011</v>
      </c>
      <c r="G287" s="72">
        <v>0.12244094488188977</v>
      </c>
    </row>
    <row r="288" spans="1:7" x14ac:dyDescent="0.25">
      <c r="A288" t="s">
        <v>164</v>
      </c>
      <c r="B288" s="3" t="s">
        <v>212</v>
      </c>
      <c r="C288" s="7" t="s">
        <v>591</v>
      </c>
      <c r="D288" s="60">
        <v>2175</v>
      </c>
      <c r="E288" s="15">
        <v>2095</v>
      </c>
      <c r="F288" s="62">
        <v>0.11588257232670894</v>
      </c>
      <c r="G288" s="72">
        <v>0.11047247416156929</v>
      </c>
    </row>
    <row r="289" spans="1:7" x14ac:dyDescent="0.25">
      <c r="A289" t="s">
        <v>164</v>
      </c>
      <c r="B289" s="3" t="s">
        <v>213</v>
      </c>
      <c r="C289" s="7" t="s">
        <v>465</v>
      </c>
      <c r="D289" s="60">
        <v>2135</v>
      </c>
      <c r="E289" s="15">
        <v>2149</v>
      </c>
      <c r="F289" s="62">
        <v>9.8219625523301282E-2</v>
      </c>
      <c r="G289" s="72">
        <v>9.927931257507161E-2</v>
      </c>
    </row>
    <row r="290" spans="1:7" x14ac:dyDescent="0.25">
      <c r="A290" t="s">
        <v>214</v>
      </c>
      <c r="B290" s="3" t="s">
        <v>215</v>
      </c>
      <c r="C290" s="7" t="s">
        <v>1200</v>
      </c>
      <c r="D290" s="60">
        <v>6526</v>
      </c>
      <c r="E290" s="15">
        <v>5771</v>
      </c>
      <c r="F290" s="62">
        <v>0.28477919357654041</v>
      </c>
      <c r="G290" s="72">
        <v>0.25416189553422003</v>
      </c>
    </row>
    <row r="291" spans="1:7" x14ac:dyDescent="0.25">
      <c r="A291" t="s">
        <v>214</v>
      </c>
      <c r="B291" s="3" t="s">
        <v>216</v>
      </c>
      <c r="C291" s="7" t="s">
        <v>1197</v>
      </c>
      <c r="D291" s="60">
        <v>5862</v>
      </c>
      <c r="E291" s="15">
        <v>5206</v>
      </c>
      <c r="F291" s="62">
        <v>0.26644243443479843</v>
      </c>
      <c r="G291" s="72">
        <v>0.23893886543051221</v>
      </c>
    </row>
    <row r="292" spans="1:7" x14ac:dyDescent="0.25">
      <c r="A292" t="s">
        <v>214</v>
      </c>
      <c r="B292" s="3" t="s">
        <v>217</v>
      </c>
      <c r="C292" s="7" t="s">
        <v>1207</v>
      </c>
      <c r="D292" s="60">
        <v>6591</v>
      </c>
      <c r="E292" s="15">
        <v>6308</v>
      </c>
      <c r="F292" s="62">
        <v>0.25628961387409105</v>
      </c>
      <c r="G292" s="72">
        <v>0.24777092580227031</v>
      </c>
    </row>
    <row r="293" spans="1:7" x14ac:dyDescent="0.25">
      <c r="A293" t="s">
        <v>214</v>
      </c>
      <c r="B293" s="3" t="s">
        <v>219</v>
      </c>
      <c r="C293" s="7" t="s">
        <v>1204</v>
      </c>
      <c r="D293" s="60">
        <v>5139</v>
      </c>
      <c r="E293" s="15">
        <v>4855</v>
      </c>
      <c r="F293" s="62">
        <v>0.2474003466204506</v>
      </c>
      <c r="G293" s="72">
        <v>0.23405486188111652</v>
      </c>
    </row>
    <row r="294" spans="1:7" x14ac:dyDescent="0.25">
      <c r="A294" t="s">
        <v>214</v>
      </c>
      <c r="B294" s="3" t="s">
        <v>223</v>
      </c>
      <c r="C294" s="7" t="s">
        <v>1213</v>
      </c>
      <c r="D294" s="60">
        <v>6243</v>
      </c>
      <c r="E294" s="15">
        <v>5997</v>
      </c>
      <c r="F294" s="62">
        <v>0.23292168787076073</v>
      </c>
      <c r="G294" s="72">
        <v>0.22593527483705686</v>
      </c>
    </row>
    <row r="295" spans="1:7" x14ac:dyDescent="0.25">
      <c r="A295" t="s">
        <v>214</v>
      </c>
      <c r="B295" s="3" t="s">
        <v>220</v>
      </c>
      <c r="C295" s="7" t="s">
        <v>1202</v>
      </c>
      <c r="D295" s="60">
        <v>4571</v>
      </c>
      <c r="E295" s="15">
        <v>4396</v>
      </c>
      <c r="F295" s="62">
        <v>0.2303118859273442</v>
      </c>
      <c r="G295" s="72">
        <v>0.22387451619474436</v>
      </c>
    </row>
    <row r="296" spans="1:7" x14ac:dyDescent="0.25">
      <c r="A296" t="s">
        <v>214</v>
      </c>
      <c r="B296" s="3" t="s">
        <v>226</v>
      </c>
      <c r="C296" s="7" t="s">
        <v>1208</v>
      </c>
      <c r="D296" s="60">
        <v>4580</v>
      </c>
      <c r="E296" s="15">
        <v>4374</v>
      </c>
      <c r="F296" s="62">
        <v>0.22437781697040957</v>
      </c>
      <c r="G296" s="72">
        <v>0.21664190193164934</v>
      </c>
    </row>
    <row r="297" spans="1:7" x14ac:dyDescent="0.25">
      <c r="A297" t="s">
        <v>214</v>
      </c>
      <c r="B297" s="3" t="s">
        <v>218</v>
      </c>
      <c r="C297" s="7" t="s">
        <v>1211</v>
      </c>
      <c r="D297" s="60">
        <v>5120</v>
      </c>
      <c r="E297" s="15">
        <v>4838</v>
      </c>
      <c r="F297" s="62">
        <v>0.21884082749187894</v>
      </c>
      <c r="G297" s="72">
        <v>0.21002821792923812</v>
      </c>
    </row>
    <row r="298" spans="1:7" x14ac:dyDescent="0.25">
      <c r="A298" t="s">
        <v>214</v>
      </c>
      <c r="B298" s="3" t="s">
        <v>222</v>
      </c>
      <c r="C298" s="7" t="s">
        <v>1214</v>
      </c>
      <c r="D298" s="60">
        <v>4598</v>
      </c>
      <c r="E298" s="15">
        <v>4641</v>
      </c>
      <c r="F298" s="62">
        <v>0.21732759843077942</v>
      </c>
      <c r="G298" s="72">
        <v>0.22080022836481278</v>
      </c>
    </row>
    <row r="299" spans="1:7" x14ac:dyDescent="0.25">
      <c r="A299" t="s">
        <v>214</v>
      </c>
      <c r="B299" s="3" t="s">
        <v>221</v>
      </c>
      <c r="C299" s="7" t="s">
        <v>1203</v>
      </c>
      <c r="D299" s="60">
        <v>5168</v>
      </c>
      <c r="E299" s="15">
        <v>5172</v>
      </c>
      <c r="F299" s="62">
        <v>0.21046630014253717</v>
      </c>
      <c r="G299" s="72">
        <v>0.21235885855060563</v>
      </c>
    </row>
    <row r="300" spans="1:7" x14ac:dyDescent="0.25">
      <c r="A300" t="s">
        <v>214</v>
      </c>
      <c r="B300" s="3" t="s">
        <v>225</v>
      </c>
      <c r="C300" s="7" t="s">
        <v>1212</v>
      </c>
      <c r="D300" s="60">
        <v>3674</v>
      </c>
      <c r="E300" s="15">
        <v>3543</v>
      </c>
      <c r="F300" s="62">
        <v>0.20090774867392136</v>
      </c>
      <c r="G300" s="72">
        <v>0.19535730039700044</v>
      </c>
    </row>
    <row r="301" spans="1:7" x14ac:dyDescent="0.25">
      <c r="A301" t="s">
        <v>214</v>
      </c>
      <c r="B301" s="3" t="s">
        <v>224</v>
      </c>
      <c r="C301" s="7" t="s">
        <v>1206</v>
      </c>
      <c r="D301" s="60">
        <v>4805</v>
      </c>
      <c r="E301" s="15">
        <v>4734</v>
      </c>
      <c r="F301" s="62">
        <v>0.19887421878233516</v>
      </c>
      <c r="G301" s="72">
        <v>0.19683991683991683</v>
      </c>
    </row>
    <row r="302" spans="1:7" x14ac:dyDescent="0.25">
      <c r="A302" t="s">
        <v>214</v>
      </c>
      <c r="B302" s="3" t="s">
        <v>227</v>
      </c>
      <c r="C302" s="7" t="s">
        <v>1201</v>
      </c>
      <c r="D302" s="60">
        <v>3273</v>
      </c>
      <c r="E302" s="15">
        <v>3118</v>
      </c>
      <c r="F302" s="62">
        <v>0.18896137636395127</v>
      </c>
      <c r="G302" s="72">
        <v>0.18191365227537923</v>
      </c>
    </row>
    <row r="303" spans="1:7" x14ac:dyDescent="0.25">
      <c r="A303" t="s">
        <v>214</v>
      </c>
      <c r="B303" s="3" t="s">
        <v>228</v>
      </c>
      <c r="C303" s="7" t="s">
        <v>1196</v>
      </c>
      <c r="D303" s="60">
        <v>3516</v>
      </c>
      <c r="E303" s="15">
        <v>3379</v>
      </c>
      <c r="F303" s="62">
        <v>0.18312500000000001</v>
      </c>
      <c r="G303" s="72">
        <v>0.17766444082233557</v>
      </c>
    </row>
    <row r="304" spans="1:7" x14ac:dyDescent="0.25">
      <c r="A304" t="s">
        <v>214</v>
      </c>
      <c r="B304" s="3" t="s">
        <v>229</v>
      </c>
      <c r="C304" s="7" t="s">
        <v>1210</v>
      </c>
      <c r="D304" s="60">
        <v>3779</v>
      </c>
      <c r="E304" s="15">
        <v>3583</v>
      </c>
      <c r="F304" s="62">
        <v>0.1722581821496946</v>
      </c>
      <c r="G304" s="72">
        <v>0.1655500623758259</v>
      </c>
    </row>
    <row r="305" spans="1:7" x14ac:dyDescent="0.25">
      <c r="A305" t="s">
        <v>214</v>
      </c>
      <c r="B305" s="3" t="s">
        <v>1198</v>
      </c>
      <c r="C305" s="7" t="s">
        <v>1199</v>
      </c>
      <c r="D305" s="60">
        <v>3075</v>
      </c>
      <c r="E305" s="15">
        <v>2887</v>
      </c>
      <c r="F305" s="62">
        <v>0.15981497843147446</v>
      </c>
      <c r="G305" s="72">
        <v>0.15080442958629336</v>
      </c>
    </row>
    <row r="306" spans="1:7" x14ac:dyDescent="0.25">
      <c r="A306" t="s">
        <v>214</v>
      </c>
      <c r="B306" s="3" t="s">
        <v>230</v>
      </c>
      <c r="C306" s="7" t="s">
        <v>1205</v>
      </c>
      <c r="D306" s="60">
        <v>3667</v>
      </c>
      <c r="E306" s="15">
        <v>3503</v>
      </c>
      <c r="F306" s="62">
        <v>0.15882709632709632</v>
      </c>
      <c r="G306" s="72">
        <v>0.15244353540188868</v>
      </c>
    </row>
    <row r="307" spans="1:7" x14ac:dyDescent="0.25">
      <c r="A307" t="s">
        <v>214</v>
      </c>
      <c r="B307" s="3" t="s">
        <v>231</v>
      </c>
      <c r="C307" s="7" t="s">
        <v>1209</v>
      </c>
      <c r="D307" s="60">
        <v>2700</v>
      </c>
      <c r="E307" s="15">
        <v>2569</v>
      </c>
      <c r="F307" s="62">
        <v>0.15511001321307519</v>
      </c>
      <c r="G307" s="72">
        <v>0.15026027958121307</v>
      </c>
    </row>
    <row r="308" spans="1:7" x14ac:dyDescent="0.25">
      <c r="A308" t="s">
        <v>232</v>
      </c>
      <c r="B308" s="3" t="s">
        <v>235</v>
      </c>
      <c r="C308" s="7" t="s">
        <v>1252</v>
      </c>
      <c r="D308" s="60">
        <v>5016</v>
      </c>
      <c r="E308" s="15">
        <v>4839</v>
      </c>
      <c r="F308" s="62">
        <v>0.30922877751063438</v>
      </c>
      <c r="G308" s="72">
        <v>0.2983169964860366</v>
      </c>
    </row>
    <row r="309" spans="1:7" x14ac:dyDescent="0.25">
      <c r="A309" t="s">
        <v>232</v>
      </c>
      <c r="B309" s="3" t="s">
        <v>234</v>
      </c>
      <c r="C309" s="7" t="s">
        <v>1256</v>
      </c>
      <c r="D309" s="60">
        <v>4493</v>
      </c>
      <c r="E309" s="15">
        <v>4153</v>
      </c>
      <c r="F309" s="62">
        <v>0.26752009526644832</v>
      </c>
      <c r="G309" s="72">
        <v>0.2472759749925573</v>
      </c>
    </row>
    <row r="310" spans="1:7" x14ac:dyDescent="0.25">
      <c r="A310" t="s">
        <v>232</v>
      </c>
      <c r="B310" s="3" t="s">
        <v>233</v>
      </c>
      <c r="C310" s="7" t="s">
        <v>1254</v>
      </c>
      <c r="D310" s="60">
        <v>4441</v>
      </c>
      <c r="E310" s="15">
        <v>4308</v>
      </c>
      <c r="F310" s="62">
        <v>0.25263098014676605</v>
      </c>
      <c r="G310" s="72">
        <v>0.24506513453552534</v>
      </c>
    </row>
    <row r="311" spans="1:7" x14ac:dyDescent="0.25">
      <c r="A311" t="s">
        <v>232</v>
      </c>
      <c r="B311" s="3" t="s">
        <v>236</v>
      </c>
      <c r="C311" s="7" t="s">
        <v>1255</v>
      </c>
      <c r="D311" s="60">
        <v>3231</v>
      </c>
      <c r="E311" s="15">
        <v>3171</v>
      </c>
      <c r="F311" s="62">
        <v>0.23098370031455534</v>
      </c>
      <c r="G311" s="72">
        <v>0.22669430940806407</v>
      </c>
    </row>
    <row r="312" spans="1:7" x14ac:dyDescent="0.25">
      <c r="A312" t="s">
        <v>232</v>
      </c>
      <c r="B312" s="3" t="s">
        <v>237</v>
      </c>
      <c r="C312" s="7" t="s">
        <v>1253</v>
      </c>
      <c r="D312" s="60">
        <v>3086</v>
      </c>
      <c r="E312" s="15">
        <v>2956</v>
      </c>
      <c r="F312" s="62">
        <v>0.22905069398055369</v>
      </c>
      <c r="G312" s="72">
        <v>0.21940176649595489</v>
      </c>
    </row>
    <row r="313" spans="1:7" x14ac:dyDescent="0.25">
      <c r="A313" t="s">
        <v>232</v>
      </c>
      <c r="B313" s="3" t="s">
        <v>1259</v>
      </c>
      <c r="C313" s="7" t="s">
        <v>1260</v>
      </c>
      <c r="D313" s="60">
        <v>3382</v>
      </c>
      <c r="E313" s="15">
        <v>3349</v>
      </c>
      <c r="F313" s="62">
        <v>0.20711617367873109</v>
      </c>
      <c r="G313" s="72">
        <v>0.20509522934656133</v>
      </c>
    </row>
    <row r="314" spans="1:7" x14ac:dyDescent="0.25">
      <c r="A314" t="s">
        <v>232</v>
      </c>
      <c r="B314" s="3" t="s">
        <v>1257</v>
      </c>
      <c r="C314" s="7" t="s">
        <v>1258</v>
      </c>
      <c r="D314" s="60">
        <v>2915</v>
      </c>
      <c r="E314" s="15">
        <v>2840</v>
      </c>
      <c r="F314" s="62">
        <v>0.1971326164874552</v>
      </c>
      <c r="G314" s="72">
        <v>0.1920605937647934</v>
      </c>
    </row>
    <row r="315" spans="1:7" x14ac:dyDescent="0.25">
      <c r="A315" t="s">
        <v>232</v>
      </c>
      <c r="B315" s="3" t="s">
        <v>1239</v>
      </c>
      <c r="C315" s="7" t="s">
        <v>1240</v>
      </c>
      <c r="D315" s="60">
        <v>3024</v>
      </c>
      <c r="E315" s="15">
        <v>2929</v>
      </c>
      <c r="F315" s="62">
        <v>0.19326388445069342</v>
      </c>
      <c r="G315" s="72">
        <v>0.18719243305425962</v>
      </c>
    </row>
    <row r="316" spans="1:7" x14ac:dyDescent="0.25">
      <c r="A316" t="s">
        <v>232</v>
      </c>
      <c r="B316" s="3" t="s">
        <v>269</v>
      </c>
      <c r="C316" s="7" t="s">
        <v>1247</v>
      </c>
      <c r="D316" s="60">
        <v>2700</v>
      </c>
      <c r="E316" s="15">
        <v>2505</v>
      </c>
      <c r="F316" s="62">
        <v>0.19238991021804189</v>
      </c>
      <c r="G316" s="72">
        <v>0.17849508336896108</v>
      </c>
    </row>
    <row r="317" spans="1:7" x14ac:dyDescent="0.25">
      <c r="A317" t="s">
        <v>232</v>
      </c>
      <c r="B317" s="3" t="s">
        <v>241</v>
      </c>
      <c r="C317" s="7" t="s">
        <v>1921</v>
      </c>
      <c r="D317" s="60">
        <v>2668</v>
      </c>
      <c r="E317" s="15">
        <v>2542</v>
      </c>
      <c r="F317" s="62">
        <v>0.18967723588795676</v>
      </c>
      <c r="G317" s="72">
        <v>0.18071946537750605</v>
      </c>
    </row>
    <row r="318" spans="1:7" x14ac:dyDescent="0.25">
      <c r="A318" t="s">
        <v>232</v>
      </c>
      <c r="B318" s="3" t="s">
        <v>244</v>
      </c>
      <c r="C318" s="7" t="s">
        <v>1237</v>
      </c>
      <c r="D318" s="60">
        <v>2539</v>
      </c>
      <c r="E318" s="15">
        <v>2467</v>
      </c>
      <c r="F318" s="62">
        <v>0.17527267706751345</v>
      </c>
      <c r="G318" s="72">
        <v>0.17030236090017947</v>
      </c>
    </row>
    <row r="319" spans="1:7" x14ac:dyDescent="0.25">
      <c r="A319" t="s">
        <v>232</v>
      </c>
      <c r="B319" s="3" t="s">
        <v>1233</v>
      </c>
      <c r="C319" s="7" t="s">
        <v>1234</v>
      </c>
      <c r="D319" s="60">
        <v>2741</v>
      </c>
      <c r="E319" s="15">
        <v>2723</v>
      </c>
      <c r="F319" s="62">
        <v>0.17183875619083444</v>
      </c>
      <c r="G319" s="72">
        <v>0.17071030029465237</v>
      </c>
    </row>
    <row r="320" spans="1:7" x14ac:dyDescent="0.25">
      <c r="A320" t="s">
        <v>232</v>
      </c>
      <c r="B320" s="3" t="s">
        <v>238</v>
      </c>
      <c r="C320" s="7" t="s">
        <v>239</v>
      </c>
      <c r="D320" s="60">
        <v>2429</v>
      </c>
      <c r="E320" s="15">
        <v>2385</v>
      </c>
      <c r="F320" s="62">
        <v>0.17044417935583467</v>
      </c>
      <c r="G320" s="72">
        <v>0.16735667672444038</v>
      </c>
    </row>
    <row r="321" spans="1:7" x14ac:dyDescent="0.25">
      <c r="A321" t="s">
        <v>232</v>
      </c>
      <c r="B321" s="3" t="s">
        <v>1245</v>
      </c>
      <c r="C321" s="7" t="s">
        <v>1246</v>
      </c>
      <c r="D321" s="60">
        <v>2461</v>
      </c>
      <c r="E321" s="15">
        <v>2411</v>
      </c>
      <c r="F321" s="62">
        <v>0.16953706255166712</v>
      </c>
      <c r="G321" s="72">
        <v>0.16609258748966657</v>
      </c>
    </row>
    <row r="322" spans="1:7" x14ac:dyDescent="0.25">
      <c r="A322" t="s">
        <v>232</v>
      </c>
      <c r="B322" s="3" t="s">
        <v>247</v>
      </c>
      <c r="C322" s="7" t="s">
        <v>1287</v>
      </c>
      <c r="D322" s="60">
        <v>2580</v>
      </c>
      <c r="E322" s="15">
        <v>2380</v>
      </c>
      <c r="F322" s="62">
        <v>0.1662585384714525</v>
      </c>
      <c r="G322" s="72">
        <v>0.15337027967521588</v>
      </c>
    </row>
    <row r="323" spans="1:7" x14ac:dyDescent="0.25">
      <c r="A323" t="s">
        <v>232</v>
      </c>
      <c r="B323" s="3" t="s">
        <v>242</v>
      </c>
      <c r="C323" s="7" t="s">
        <v>1923</v>
      </c>
      <c r="D323" s="60">
        <v>2276</v>
      </c>
      <c r="E323" s="15">
        <v>2200</v>
      </c>
      <c r="F323" s="62">
        <v>0.16368212873067242</v>
      </c>
      <c r="G323" s="72">
        <v>0.15821646889608054</v>
      </c>
    </row>
    <row r="324" spans="1:7" x14ac:dyDescent="0.25">
      <c r="A324" t="s">
        <v>232</v>
      </c>
      <c r="B324" s="3" t="s">
        <v>240</v>
      </c>
      <c r="C324" s="7" t="s">
        <v>1219</v>
      </c>
      <c r="D324" s="60">
        <v>2673</v>
      </c>
      <c r="E324" s="15">
        <v>2415</v>
      </c>
      <c r="F324" s="62">
        <v>0.16331642940062321</v>
      </c>
      <c r="G324" s="72">
        <v>0.14755300299382904</v>
      </c>
    </row>
    <row r="325" spans="1:7" x14ac:dyDescent="0.25">
      <c r="A325" t="s">
        <v>232</v>
      </c>
      <c r="B325" s="3" t="s">
        <v>263</v>
      </c>
      <c r="C325" s="7" t="s">
        <v>1280</v>
      </c>
      <c r="D325" s="60">
        <v>2299</v>
      </c>
      <c r="E325" s="15">
        <v>2063</v>
      </c>
      <c r="F325" s="62">
        <v>0.16190140845070422</v>
      </c>
      <c r="G325" s="72">
        <v>0.14528169014084508</v>
      </c>
    </row>
    <row r="326" spans="1:7" x14ac:dyDescent="0.25">
      <c r="A326" t="s">
        <v>232</v>
      </c>
      <c r="B326" s="3" t="s">
        <v>248</v>
      </c>
      <c r="C326" s="7" t="s">
        <v>1924</v>
      </c>
      <c r="D326" s="60">
        <v>2364</v>
      </c>
      <c r="E326" s="15">
        <v>2335</v>
      </c>
      <c r="F326" s="62">
        <v>0.16114519427402862</v>
      </c>
      <c r="G326" s="72">
        <v>0.15916837082481256</v>
      </c>
    </row>
    <row r="327" spans="1:7" x14ac:dyDescent="0.25">
      <c r="A327" t="s">
        <v>232</v>
      </c>
      <c r="B327" s="3" t="s">
        <v>243</v>
      </c>
      <c r="C327" s="7" t="s">
        <v>1922</v>
      </c>
      <c r="D327" s="60">
        <v>2616</v>
      </c>
      <c r="E327" s="15">
        <v>2517</v>
      </c>
      <c r="F327" s="62">
        <v>0.16079660704407156</v>
      </c>
      <c r="G327" s="72">
        <v>0.15471141434630278</v>
      </c>
    </row>
    <row r="328" spans="1:7" x14ac:dyDescent="0.25">
      <c r="A328" t="s">
        <v>232</v>
      </c>
      <c r="B328" s="3" t="s">
        <v>1231</v>
      </c>
      <c r="C328" s="7" t="s">
        <v>1232</v>
      </c>
      <c r="D328" s="60">
        <v>2652</v>
      </c>
      <c r="E328" s="15">
        <v>2557</v>
      </c>
      <c r="F328" s="62">
        <v>0.16000965367442982</v>
      </c>
      <c r="G328" s="72">
        <v>0.15427778448171836</v>
      </c>
    </row>
    <row r="329" spans="1:7" x14ac:dyDescent="0.25">
      <c r="A329" t="s">
        <v>232</v>
      </c>
      <c r="B329" s="3" t="s">
        <v>1220</v>
      </c>
      <c r="C329" s="7" t="s">
        <v>1221</v>
      </c>
      <c r="D329" s="60">
        <v>2552</v>
      </c>
      <c r="E329" s="15">
        <v>2351</v>
      </c>
      <c r="F329" s="62">
        <v>0.15867686376919729</v>
      </c>
      <c r="G329" s="72">
        <v>0.14617919542373936</v>
      </c>
    </row>
    <row r="330" spans="1:7" x14ac:dyDescent="0.25">
      <c r="A330" t="s">
        <v>232</v>
      </c>
      <c r="B330" s="3" t="s">
        <v>249</v>
      </c>
      <c r="C330" s="7" t="s">
        <v>1269</v>
      </c>
      <c r="D330" s="60">
        <v>2973</v>
      </c>
      <c r="E330" s="15">
        <v>2835</v>
      </c>
      <c r="F330" s="62">
        <v>0.15863614534976789</v>
      </c>
      <c r="G330" s="72">
        <v>0.15127261085320953</v>
      </c>
    </row>
    <row r="331" spans="1:7" x14ac:dyDescent="0.25">
      <c r="A331" t="s">
        <v>232</v>
      </c>
      <c r="B331" s="3" t="s">
        <v>266</v>
      </c>
      <c r="C331" s="7" t="s">
        <v>1279</v>
      </c>
      <c r="D331" s="60">
        <v>2544</v>
      </c>
      <c r="E331" s="15">
        <v>2351</v>
      </c>
      <c r="F331" s="62">
        <v>0.15661167200196996</v>
      </c>
      <c r="G331" s="72">
        <v>0.14473036197980793</v>
      </c>
    </row>
    <row r="332" spans="1:7" x14ac:dyDescent="0.25">
      <c r="A332" t="s">
        <v>232</v>
      </c>
      <c r="B332" s="3" t="s">
        <v>1217</v>
      </c>
      <c r="C332" s="7" t="s">
        <v>1218</v>
      </c>
      <c r="D332" s="60">
        <v>2542</v>
      </c>
      <c r="E332" s="15">
        <v>2470</v>
      </c>
      <c r="F332" s="62">
        <v>0.15613291566857074</v>
      </c>
      <c r="G332" s="72">
        <v>0.15171058288802899</v>
      </c>
    </row>
    <row r="333" spans="1:7" x14ac:dyDescent="0.25">
      <c r="A333" t="s">
        <v>232</v>
      </c>
      <c r="B333" s="3" t="s">
        <v>1263</v>
      </c>
      <c r="C333" s="7" t="s">
        <v>1264</v>
      </c>
      <c r="D333" s="60">
        <v>2536</v>
      </c>
      <c r="E333" s="15">
        <v>2374</v>
      </c>
      <c r="F333" s="62">
        <v>0.15593678903031422</v>
      </c>
      <c r="G333" s="72">
        <v>0.14597552727049129</v>
      </c>
    </row>
    <row r="334" spans="1:7" x14ac:dyDescent="0.25">
      <c r="A334" t="s">
        <v>232</v>
      </c>
      <c r="B334" s="3" t="s">
        <v>1224</v>
      </c>
      <c r="C334" s="7" t="s">
        <v>1225</v>
      </c>
      <c r="D334" s="60">
        <v>2661</v>
      </c>
      <c r="E334" s="15">
        <v>2555</v>
      </c>
      <c r="F334" s="62">
        <v>0.15501572876616568</v>
      </c>
      <c r="G334" s="72">
        <v>0.14884073167890016</v>
      </c>
    </row>
    <row r="335" spans="1:7" x14ac:dyDescent="0.25">
      <c r="A335" t="s">
        <v>232</v>
      </c>
      <c r="B335" s="3" t="s">
        <v>1235</v>
      </c>
      <c r="C335" s="7" t="s">
        <v>1236</v>
      </c>
      <c r="D335" s="60">
        <v>2423</v>
      </c>
      <c r="E335" s="15">
        <v>2251</v>
      </c>
      <c r="F335" s="62">
        <v>0.15478471956049572</v>
      </c>
      <c r="G335" s="72">
        <v>0.14379711255909033</v>
      </c>
    </row>
    <row r="336" spans="1:7" x14ac:dyDescent="0.25">
      <c r="A336" t="s">
        <v>232</v>
      </c>
      <c r="B336" s="3" t="s">
        <v>1222</v>
      </c>
      <c r="C336" s="7" t="s">
        <v>1223</v>
      </c>
      <c r="D336" s="60">
        <v>2313</v>
      </c>
      <c r="E336" s="15">
        <v>2382</v>
      </c>
      <c r="F336" s="62">
        <v>0.15276401822865068</v>
      </c>
      <c r="G336" s="72">
        <v>0.15732118089954428</v>
      </c>
    </row>
    <row r="337" spans="1:7" x14ac:dyDescent="0.25">
      <c r="A337" t="s">
        <v>232</v>
      </c>
      <c r="B337" s="3" t="s">
        <v>1276</v>
      </c>
      <c r="C337" s="7" t="s">
        <v>1277</v>
      </c>
      <c r="D337" s="60">
        <v>2660</v>
      </c>
      <c r="E337" s="15">
        <v>2394</v>
      </c>
      <c r="F337" s="62">
        <v>0.1518784972022382</v>
      </c>
      <c r="G337" s="72">
        <v>0.1366906474820144</v>
      </c>
    </row>
    <row r="338" spans="1:7" x14ac:dyDescent="0.25">
      <c r="A338" t="s">
        <v>232</v>
      </c>
      <c r="B338" s="3" t="s">
        <v>251</v>
      </c>
      <c r="C338" s="7" t="s">
        <v>1238</v>
      </c>
      <c r="D338" s="60">
        <v>2088</v>
      </c>
      <c r="E338" s="15">
        <v>1964</v>
      </c>
      <c r="F338" s="62">
        <v>0.15070371706964994</v>
      </c>
      <c r="G338" s="72">
        <v>0.14175387946589679</v>
      </c>
    </row>
    <row r="339" spans="1:7" x14ac:dyDescent="0.25">
      <c r="A339" t="s">
        <v>232</v>
      </c>
      <c r="B339" s="3" t="s">
        <v>268</v>
      </c>
      <c r="C339" s="7" t="s">
        <v>1249</v>
      </c>
      <c r="D339" s="60">
        <v>2292</v>
      </c>
      <c r="E339" s="15">
        <v>2244</v>
      </c>
      <c r="F339" s="62">
        <v>0.14833031322806109</v>
      </c>
      <c r="G339" s="72">
        <v>0.14522391923375616</v>
      </c>
    </row>
    <row r="340" spans="1:7" x14ac:dyDescent="0.25">
      <c r="A340" t="s">
        <v>232</v>
      </c>
      <c r="B340" s="3" t="s">
        <v>250</v>
      </c>
      <c r="C340" s="7" t="s">
        <v>1251</v>
      </c>
      <c r="D340" s="60">
        <v>2391</v>
      </c>
      <c r="E340" s="15">
        <v>2365</v>
      </c>
      <c r="F340" s="62">
        <v>0.1467501380961149</v>
      </c>
      <c r="G340" s="72">
        <v>0.14515436076842816</v>
      </c>
    </row>
    <row r="341" spans="1:7" x14ac:dyDescent="0.25">
      <c r="A341" t="s">
        <v>232</v>
      </c>
      <c r="B341" s="3" t="s">
        <v>1265</v>
      </c>
      <c r="C341" s="7" t="s">
        <v>1266</v>
      </c>
      <c r="D341" s="60">
        <v>2024</v>
      </c>
      <c r="E341" s="15">
        <v>1985</v>
      </c>
      <c r="F341" s="62">
        <v>0.14446823697359029</v>
      </c>
      <c r="G341" s="72">
        <v>0.14168451106352606</v>
      </c>
    </row>
    <row r="342" spans="1:7" x14ac:dyDescent="0.25">
      <c r="A342" t="s">
        <v>232</v>
      </c>
      <c r="B342" s="3" t="s">
        <v>260</v>
      </c>
      <c r="C342" s="7" t="s">
        <v>1230</v>
      </c>
      <c r="D342" s="60">
        <v>2201</v>
      </c>
      <c r="E342" s="15">
        <v>2133</v>
      </c>
      <c r="F342" s="62">
        <v>0.14347174238967472</v>
      </c>
      <c r="G342" s="72">
        <v>0.13903917606414185</v>
      </c>
    </row>
    <row r="343" spans="1:7" x14ac:dyDescent="0.25">
      <c r="A343" t="s">
        <v>232</v>
      </c>
      <c r="B343" s="3" t="s">
        <v>1226</v>
      </c>
      <c r="C343" s="7" t="s">
        <v>1227</v>
      </c>
      <c r="D343" s="60">
        <v>1910</v>
      </c>
      <c r="E343" s="15">
        <v>1797</v>
      </c>
      <c r="F343" s="62">
        <v>0.14341492716624119</v>
      </c>
      <c r="G343" s="72">
        <v>0.13493016969514943</v>
      </c>
    </row>
    <row r="344" spans="1:7" x14ac:dyDescent="0.25">
      <c r="A344" t="s">
        <v>232</v>
      </c>
      <c r="B344" s="3" t="s">
        <v>1274</v>
      </c>
      <c r="C344" s="7" t="s">
        <v>1275</v>
      </c>
      <c r="D344" s="60">
        <v>2324</v>
      </c>
      <c r="E344" s="15">
        <v>2379</v>
      </c>
      <c r="F344" s="62">
        <v>0.14276061183119357</v>
      </c>
      <c r="G344" s="72">
        <v>0.14613919773941889</v>
      </c>
    </row>
    <row r="345" spans="1:7" x14ac:dyDescent="0.25">
      <c r="A345" t="s">
        <v>232</v>
      </c>
      <c r="B345" s="3" t="s">
        <v>246</v>
      </c>
      <c r="C345" s="7" t="s">
        <v>1215</v>
      </c>
      <c r="D345" s="60">
        <v>2613</v>
      </c>
      <c r="E345" s="15">
        <v>2693</v>
      </c>
      <c r="F345" s="62">
        <v>0.13974009305310445</v>
      </c>
      <c r="G345" s="72">
        <v>0.14401839670570618</v>
      </c>
    </row>
    <row r="346" spans="1:7" x14ac:dyDescent="0.25">
      <c r="A346" t="s">
        <v>232</v>
      </c>
      <c r="B346" s="3" t="s">
        <v>1283</v>
      </c>
      <c r="C346" s="7" t="s">
        <v>1284</v>
      </c>
      <c r="D346" s="60">
        <v>2139</v>
      </c>
      <c r="E346" s="15">
        <v>2136</v>
      </c>
      <c r="F346" s="62">
        <v>0.13601678748569249</v>
      </c>
      <c r="G346" s="72">
        <v>0.13582602060282334</v>
      </c>
    </row>
    <row r="347" spans="1:7" x14ac:dyDescent="0.25">
      <c r="A347" t="s">
        <v>232</v>
      </c>
      <c r="B347" s="3" t="s">
        <v>1228</v>
      </c>
      <c r="C347" s="7" t="s">
        <v>1229</v>
      </c>
      <c r="D347" s="60">
        <v>2384</v>
      </c>
      <c r="E347" s="15">
        <v>2313</v>
      </c>
      <c r="F347" s="62">
        <v>0.13497905107009397</v>
      </c>
      <c r="G347" s="72">
        <v>0.13095912127731854</v>
      </c>
    </row>
    <row r="348" spans="1:7" x14ac:dyDescent="0.25">
      <c r="A348" t="s">
        <v>232</v>
      </c>
      <c r="B348" s="3" t="s">
        <v>1241</v>
      </c>
      <c r="C348" s="7" t="s">
        <v>1242</v>
      </c>
      <c r="D348" s="60">
        <v>2241</v>
      </c>
      <c r="E348" s="15">
        <v>2128</v>
      </c>
      <c r="F348" s="62">
        <v>0.13078494309892033</v>
      </c>
      <c r="G348" s="72">
        <v>0.12419025386635542</v>
      </c>
    </row>
    <row r="349" spans="1:7" x14ac:dyDescent="0.25">
      <c r="A349" t="s">
        <v>232</v>
      </c>
      <c r="B349" s="3" t="s">
        <v>1281</v>
      </c>
      <c r="C349" s="7" t="s">
        <v>1282</v>
      </c>
      <c r="D349" s="60">
        <v>2088</v>
      </c>
      <c r="E349" s="15">
        <v>2187</v>
      </c>
      <c r="F349" s="62">
        <v>0.12871409197386266</v>
      </c>
      <c r="G349" s="72">
        <v>0.13481691530020959</v>
      </c>
    </row>
    <row r="350" spans="1:7" x14ac:dyDescent="0.25">
      <c r="A350" t="s">
        <v>232</v>
      </c>
      <c r="B350" s="3" t="s">
        <v>254</v>
      </c>
      <c r="C350" s="7" t="s">
        <v>255</v>
      </c>
      <c r="D350" s="60">
        <v>2350</v>
      </c>
      <c r="E350" s="15">
        <v>2379</v>
      </c>
      <c r="F350" s="62">
        <v>0.12851361697473476</v>
      </c>
      <c r="G350" s="72">
        <v>0.13009952969484853</v>
      </c>
    </row>
    <row r="351" spans="1:7" x14ac:dyDescent="0.25">
      <c r="A351" t="s">
        <v>232</v>
      </c>
      <c r="B351" s="3" t="s">
        <v>257</v>
      </c>
      <c r="C351" s="7" t="s">
        <v>1278</v>
      </c>
      <c r="D351" s="60">
        <v>1643</v>
      </c>
      <c r="E351" s="15">
        <v>1728</v>
      </c>
      <c r="F351" s="62">
        <v>0.128099173553719</v>
      </c>
      <c r="G351" s="72">
        <v>0.13472633712770934</v>
      </c>
    </row>
    <row r="352" spans="1:7" x14ac:dyDescent="0.25">
      <c r="A352" t="s">
        <v>232</v>
      </c>
      <c r="B352" s="3" t="s">
        <v>1267</v>
      </c>
      <c r="C352" s="7" t="s">
        <v>1268</v>
      </c>
      <c r="D352" s="60">
        <v>2141</v>
      </c>
      <c r="E352" s="15">
        <v>2292</v>
      </c>
      <c r="F352" s="62">
        <v>0.12788961232901261</v>
      </c>
      <c r="G352" s="72">
        <v>0.1369093841467057</v>
      </c>
    </row>
    <row r="353" spans="1:7" x14ac:dyDescent="0.25">
      <c r="A353" t="s">
        <v>232</v>
      </c>
      <c r="B353" s="3" t="s">
        <v>261</v>
      </c>
      <c r="C353" s="7" t="s">
        <v>262</v>
      </c>
      <c r="D353" s="60">
        <v>467</v>
      </c>
      <c r="E353" s="15">
        <v>490</v>
      </c>
      <c r="F353" s="62">
        <v>0.11804853387259859</v>
      </c>
      <c r="G353" s="72">
        <v>0.12386248736097068</v>
      </c>
    </row>
    <row r="354" spans="1:7" x14ac:dyDescent="0.25">
      <c r="A354" t="s">
        <v>232</v>
      </c>
      <c r="B354" s="3" t="s">
        <v>1243</v>
      </c>
      <c r="C354" s="7" t="s">
        <v>1244</v>
      </c>
      <c r="D354" s="60">
        <v>1959</v>
      </c>
      <c r="E354" s="15">
        <v>1936</v>
      </c>
      <c r="F354" s="62">
        <v>0.11698316015764959</v>
      </c>
      <c r="G354" s="72">
        <v>0.11560969783828974</v>
      </c>
    </row>
    <row r="355" spans="1:7" x14ac:dyDescent="0.25">
      <c r="A355" t="s">
        <v>232</v>
      </c>
      <c r="B355" s="3" t="s">
        <v>1270</v>
      </c>
      <c r="C355" s="7" t="s">
        <v>1271</v>
      </c>
      <c r="D355" s="60">
        <v>2094</v>
      </c>
      <c r="E355" s="15">
        <v>2173</v>
      </c>
      <c r="F355" s="62">
        <v>0.11374253123302552</v>
      </c>
      <c r="G355" s="72">
        <v>0.1180336773492667</v>
      </c>
    </row>
    <row r="356" spans="1:7" x14ac:dyDescent="0.25">
      <c r="A356" t="s">
        <v>232</v>
      </c>
      <c r="B356" s="3" t="s">
        <v>267</v>
      </c>
      <c r="C356" s="7" t="s">
        <v>1216</v>
      </c>
      <c r="D356" s="60">
        <v>1836</v>
      </c>
      <c r="E356" s="15">
        <v>1778</v>
      </c>
      <c r="F356" s="62">
        <v>0.10957269037956553</v>
      </c>
      <c r="G356" s="72">
        <v>0.10611124373358796</v>
      </c>
    </row>
    <row r="357" spans="1:7" x14ac:dyDescent="0.25">
      <c r="A357" t="s">
        <v>232</v>
      </c>
      <c r="B357" s="3" t="s">
        <v>275</v>
      </c>
      <c r="C357" s="7" t="s">
        <v>1248</v>
      </c>
      <c r="D357" s="60">
        <v>1654</v>
      </c>
      <c r="E357" s="15">
        <v>1581</v>
      </c>
      <c r="F357" s="62">
        <v>0.10921096071310664</v>
      </c>
      <c r="G357" s="72">
        <v>0.1043908880818752</v>
      </c>
    </row>
    <row r="358" spans="1:7" x14ac:dyDescent="0.25">
      <c r="A358" t="s">
        <v>232</v>
      </c>
      <c r="B358" s="3" t="s">
        <v>1285</v>
      </c>
      <c r="C358" s="7" t="s">
        <v>1286</v>
      </c>
      <c r="D358" s="60">
        <v>1777</v>
      </c>
      <c r="E358" s="15">
        <v>1730</v>
      </c>
      <c r="F358" s="62">
        <v>0.10863186208582956</v>
      </c>
      <c r="G358" s="72">
        <v>0.10575865020173615</v>
      </c>
    </row>
    <row r="359" spans="1:7" x14ac:dyDescent="0.25">
      <c r="A359" t="s">
        <v>232</v>
      </c>
      <c r="B359" s="3" t="s">
        <v>264</v>
      </c>
      <c r="C359" s="7" t="s">
        <v>265</v>
      </c>
      <c r="D359" s="60">
        <v>751</v>
      </c>
      <c r="E359" s="15">
        <v>790</v>
      </c>
      <c r="F359" s="62">
        <v>9.8208447757290443E-2</v>
      </c>
      <c r="G359" s="72">
        <v>0.10330848698836145</v>
      </c>
    </row>
    <row r="360" spans="1:7" x14ac:dyDescent="0.25">
      <c r="A360" t="s">
        <v>232</v>
      </c>
      <c r="B360" s="3" t="s">
        <v>274</v>
      </c>
      <c r="C360" s="7" t="s">
        <v>1250</v>
      </c>
      <c r="D360" s="60">
        <v>1656</v>
      </c>
      <c r="E360" s="15">
        <v>1517</v>
      </c>
      <c r="F360" s="62">
        <v>9.2302547238169552E-2</v>
      </c>
      <c r="G360" s="72">
        <v>8.455493004849228E-2</v>
      </c>
    </row>
    <row r="361" spans="1:7" x14ac:dyDescent="0.25">
      <c r="A361" t="s">
        <v>232</v>
      </c>
      <c r="B361" s="3" t="s">
        <v>270</v>
      </c>
      <c r="C361" s="7" t="s">
        <v>271</v>
      </c>
      <c r="D361" s="60">
        <v>1793</v>
      </c>
      <c r="E361" s="15">
        <v>1696</v>
      </c>
      <c r="F361" s="62">
        <v>9.2237255002829366E-2</v>
      </c>
      <c r="G361" s="72">
        <v>8.7247286383044395E-2</v>
      </c>
    </row>
    <row r="362" spans="1:7" x14ac:dyDescent="0.25">
      <c r="A362" t="s">
        <v>232</v>
      </c>
      <c r="B362" s="3" t="s">
        <v>1261</v>
      </c>
      <c r="C362" s="7" t="s">
        <v>1262</v>
      </c>
      <c r="D362" s="60">
        <v>1550</v>
      </c>
      <c r="E362" s="15">
        <v>1574</v>
      </c>
      <c r="F362" s="62">
        <v>8.9337175792507204E-2</v>
      </c>
      <c r="G362" s="72">
        <v>9.072046109510086E-2</v>
      </c>
    </row>
    <row r="363" spans="1:7" x14ac:dyDescent="0.25">
      <c r="A363" t="s">
        <v>232</v>
      </c>
      <c r="B363" s="3" t="s">
        <v>272</v>
      </c>
      <c r="C363" s="7" t="s">
        <v>1925</v>
      </c>
      <c r="D363" s="60">
        <v>1364</v>
      </c>
      <c r="E363" s="15">
        <v>1352</v>
      </c>
      <c r="F363" s="62">
        <v>7.3404369820256166E-2</v>
      </c>
      <c r="G363" s="72">
        <v>7.2758583575503175E-2</v>
      </c>
    </row>
    <row r="364" spans="1:7" x14ac:dyDescent="0.25">
      <c r="A364" t="s">
        <v>232</v>
      </c>
      <c r="B364" s="3" t="s">
        <v>1272</v>
      </c>
      <c r="C364" s="7" t="s">
        <v>1273</v>
      </c>
      <c r="D364" s="60">
        <v>1174</v>
      </c>
      <c r="E364" s="15">
        <v>1140</v>
      </c>
      <c r="F364" s="62">
        <v>6.9295242592373976E-2</v>
      </c>
      <c r="G364" s="72">
        <v>6.7288395702986656E-2</v>
      </c>
    </row>
    <row r="365" spans="1:7" x14ac:dyDescent="0.25">
      <c r="A365" t="s">
        <v>276</v>
      </c>
      <c r="B365" s="3" t="s">
        <v>668</v>
      </c>
      <c r="C365" s="7" t="s">
        <v>669</v>
      </c>
      <c r="D365" s="60">
        <v>7364</v>
      </c>
      <c r="E365" s="15">
        <v>7271</v>
      </c>
      <c r="F365" s="62">
        <v>0.37386404020916891</v>
      </c>
      <c r="G365" s="72">
        <v>0.36889903602232371</v>
      </c>
    </row>
    <row r="366" spans="1:7" x14ac:dyDescent="0.25">
      <c r="A366" t="s">
        <v>276</v>
      </c>
      <c r="B366" s="3" t="s">
        <v>285</v>
      </c>
      <c r="C366" s="7" t="s">
        <v>968</v>
      </c>
      <c r="D366" s="60">
        <v>6453</v>
      </c>
      <c r="E366" s="15">
        <v>6395</v>
      </c>
      <c r="F366" s="62">
        <v>0.36080514397539837</v>
      </c>
      <c r="G366" s="72">
        <v>0.35492285492285491</v>
      </c>
    </row>
    <row r="367" spans="1:7" x14ac:dyDescent="0.25">
      <c r="A367" t="s">
        <v>276</v>
      </c>
      <c r="B367" s="3" t="s">
        <v>278</v>
      </c>
      <c r="C367" s="7" t="s">
        <v>749</v>
      </c>
      <c r="D367" s="60">
        <v>6204</v>
      </c>
      <c r="E367" s="15">
        <v>6177</v>
      </c>
      <c r="F367" s="62">
        <v>0.34713518352730527</v>
      </c>
      <c r="G367" s="72">
        <v>0.35094596897903529</v>
      </c>
    </row>
    <row r="368" spans="1:7" x14ac:dyDescent="0.25">
      <c r="A368" t="s">
        <v>276</v>
      </c>
      <c r="B368" s="3" t="s">
        <v>277</v>
      </c>
      <c r="C368" s="7" t="s">
        <v>1027</v>
      </c>
      <c r="D368" s="60">
        <v>11842</v>
      </c>
      <c r="E368" s="15">
        <v>11367</v>
      </c>
      <c r="F368" s="62">
        <v>0.33531543776192096</v>
      </c>
      <c r="G368" s="72">
        <v>0.3145094350063638</v>
      </c>
    </row>
    <row r="369" spans="1:7" x14ac:dyDescent="0.25">
      <c r="A369" t="s">
        <v>276</v>
      </c>
      <c r="B369" s="3" t="s">
        <v>1056</v>
      </c>
      <c r="C369" s="7" t="s">
        <v>1057</v>
      </c>
      <c r="D369" s="60">
        <v>6900</v>
      </c>
      <c r="E369" s="15">
        <v>6687</v>
      </c>
      <c r="F369" s="62">
        <v>0.3331402085747393</v>
      </c>
      <c r="G369" s="72">
        <v>0.32240489851019721</v>
      </c>
    </row>
    <row r="370" spans="1:7" x14ac:dyDescent="0.25">
      <c r="A370" t="s">
        <v>276</v>
      </c>
      <c r="B370" s="3" t="s">
        <v>786</v>
      </c>
      <c r="C370" s="7" t="s">
        <v>787</v>
      </c>
      <c r="D370" s="60">
        <v>3101</v>
      </c>
      <c r="E370" s="15">
        <v>3118</v>
      </c>
      <c r="F370" s="62">
        <v>0.32679945199704924</v>
      </c>
      <c r="G370" s="72">
        <v>0.3331196581196581</v>
      </c>
    </row>
    <row r="371" spans="1:7" x14ac:dyDescent="0.25">
      <c r="A371" t="s">
        <v>276</v>
      </c>
      <c r="B371" s="3" t="s">
        <v>1054</v>
      </c>
      <c r="C371" s="7" t="s">
        <v>1055</v>
      </c>
      <c r="D371" s="60">
        <v>6330</v>
      </c>
      <c r="E371" s="15">
        <v>6125</v>
      </c>
      <c r="F371" s="62">
        <v>0.31254628943860169</v>
      </c>
      <c r="G371" s="72">
        <v>0.30427223050173868</v>
      </c>
    </row>
    <row r="372" spans="1:7" x14ac:dyDescent="0.25">
      <c r="A372" t="s">
        <v>276</v>
      </c>
      <c r="B372" s="3" t="s">
        <v>283</v>
      </c>
      <c r="C372" s="7" t="s">
        <v>700</v>
      </c>
      <c r="D372" s="60">
        <v>4713</v>
      </c>
      <c r="E372" s="15">
        <v>4540</v>
      </c>
      <c r="F372" s="62">
        <v>0.30947534309541008</v>
      </c>
      <c r="G372" s="72">
        <v>0.2965575805081978</v>
      </c>
    </row>
    <row r="373" spans="1:7" x14ac:dyDescent="0.25">
      <c r="A373" t="s">
        <v>276</v>
      </c>
      <c r="B373" s="3" t="s">
        <v>286</v>
      </c>
      <c r="C373" s="7" t="s">
        <v>673</v>
      </c>
      <c r="D373" s="60">
        <v>5304</v>
      </c>
      <c r="E373" s="15">
        <v>5367</v>
      </c>
      <c r="F373" s="62">
        <v>0.30916297505245977</v>
      </c>
      <c r="G373" s="72">
        <v>0.312361773949482</v>
      </c>
    </row>
    <row r="374" spans="1:7" x14ac:dyDescent="0.25">
      <c r="A374" t="s">
        <v>276</v>
      </c>
      <c r="B374" s="3" t="s">
        <v>279</v>
      </c>
      <c r="C374" s="7" t="s">
        <v>750</v>
      </c>
      <c r="D374" s="60">
        <v>5187</v>
      </c>
      <c r="E374" s="15">
        <v>5093</v>
      </c>
      <c r="F374" s="62">
        <v>0.30411585365853661</v>
      </c>
      <c r="G374" s="72">
        <v>0.29721055088702147</v>
      </c>
    </row>
    <row r="375" spans="1:7" x14ac:dyDescent="0.25">
      <c r="A375" t="s">
        <v>276</v>
      </c>
      <c r="B375" s="3" t="s">
        <v>647</v>
      </c>
      <c r="C375" s="7" t="s">
        <v>648</v>
      </c>
      <c r="D375" s="60">
        <v>5496</v>
      </c>
      <c r="E375" s="15">
        <v>5425</v>
      </c>
      <c r="F375" s="62">
        <v>0.29296375266524521</v>
      </c>
      <c r="G375" s="72">
        <v>0.28945683491623092</v>
      </c>
    </row>
    <row r="376" spans="1:7" x14ac:dyDescent="0.25">
      <c r="A376" t="s">
        <v>276</v>
      </c>
      <c r="B376" s="3" t="s">
        <v>287</v>
      </c>
      <c r="C376" s="7" t="s">
        <v>590</v>
      </c>
      <c r="D376" s="60">
        <v>6774</v>
      </c>
      <c r="E376" s="15">
        <v>6565</v>
      </c>
      <c r="F376" s="62">
        <v>0.29236081139404402</v>
      </c>
      <c r="G376" s="72">
        <v>0.2814817990824508</v>
      </c>
    </row>
    <row r="377" spans="1:7" x14ac:dyDescent="0.25">
      <c r="A377" t="s">
        <v>276</v>
      </c>
      <c r="B377" s="3" t="s">
        <v>282</v>
      </c>
      <c r="C377" s="7" t="s">
        <v>623</v>
      </c>
      <c r="D377" s="60">
        <v>7668</v>
      </c>
      <c r="E377" s="15">
        <v>7770</v>
      </c>
      <c r="F377" s="62">
        <v>0.2913041826539528</v>
      </c>
      <c r="G377" s="72">
        <v>0.29523520024317956</v>
      </c>
    </row>
    <row r="378" spans="1:7" x14ac:dyDescent="0.25">
      <c r="A378" t="s">
        <v>276</v>
      </c>
      <c r="B378" s="3" t="s">
        <v>788</v>
      </c>
      <c r="C378" s="7" t="s">
        <v>789</v>
      </c>
      <c r="D378" s="60">
        <v>3232</v>
      </c>
      <c r="E378" s="15">
        <v>3264</v>
      </c>
      <c r="F378" s="62">
        <v>0.2906736217285727</v>
      </c>
      <c r="G378" s="72">
        <v>0.29543808834178131</v>
      </c>
    </row>
    <row r="379" spans="1:7" x14ac:dyDescent="0.25">
      <c r="A379" t="s">
        <v>276</v>
      </c>
      <c r="B379" s="3" t="s">
        <v>291</v>
      </c>
      <c r="C379" s="7" t="s">
        <v>1024</v>
      </c>
      <c r="D379" s="60">
        <v>6776</v>
      </c>
      <c r="E379" s="15">
        <v>6710</v>
      </c>
      <c r="F379" s="62">
        <v>0.2902175775227</v>
      </c>
      <c r="G379" s="72">
        <v>0.28541046363249684</v>
      </c>
    </row>
    <row r="380" spans="1:7" x14ac:dyDescent="0.25">
      <c r="A380" t="s">
        <v>276</v>
      </c>
      <c r="B380" s="3" t="s">
        <v>553</v>
      </c>
      <c r="C380" s="7" t="s">
        <v>554</v>
      </c>
      <c r="D380" s="60">
        <v>4146</v>
      </c>
      <c r="E380" s="15">
        <v>3943</v>
      </c>
      <c r="F380" s="62">
        <v>0.28976796197931226</v>
      </c>
      <c r="G380" s="72">
        <v>0.27840146861540632</v>
      </c>
    </row>
    <row r="381" spans="1:7" x14ac:dyDescent="0.25">
      <c r="A381" t="s">
        <v>276</v>
      </c>
      <c r="B381" s="3" t="s">
        <v>284</v>
      </c>
      <c r="C381" s="7" t="s">
        <v>526</v>
      </c>
      <c r="D381" s="60">
        <v>4934</v>
      </c>
      <c r="E381" s="15">
        <v>5084</v>
      </c>
      <c r="F381" s="62">
        <v>0.28948603614175078</v>
      </c>
      <c r="G381" s="72">
        <v>0.30049057272888469</v>
      </c>
    </row>
    <row r="382" spans="1:7" x14ac:dyDescent="0.25">
      <c r="A382" t="s">
        <v>276</v>
      </c>
      <c r="B382" s="3" t="s">
        <v>294</v>
      </c>
      <c r="C382" s="7" t="s">
        <v>967</v>
      </c>
      <c r="D382" s="60">
        <v>5662</v>
      </c>
      <c r="E382" s="15">
        <v>5499</v>
      </c>
      <c r="F382" s="62">
        <v>0.27946692991115496</v>
      </c>
      <c r="G382" s="72">
        <v>0.27120733872558689</v>
      </c>
    </row>
    <row r="383" spans="1:7" x14ac:dyDescent="0.25">
      <c r="A383" t="s">
        <v>276</v>
      </c>
      <c r="B383" s="3" t="s">
        <v>288</v>
      </c>
      <c r="C383" s="7" t="s">
        <v>722</v>
      </c>
      <c r="D383" s="60">
        <v>6388</v>
      </c>
      <c r="E383" s="15">
        <v>6406</v>
      </c>
      <c r="F383" s="62">
        <v>0.27456374108140635</v>
      </c>
      <c r="G383" s="72">
        <v>0.27010161487540585</v>
      </c>
    </row>
    <row r="384" spans="1:7" x14ac:dyDescent="0.25">
      <c r="A384" t="s">
        <v>276</v>
      </c>
      <c r="B384" s="3" t="s">
        <v>289</v>
      </c>
      <c r="C384" s="7" t="s">
        <v>709</v>
      </c>
      <c r="D384" s="60">
        <v>5751</v>
      </c>
      <c r="E384" s="15">
        <v>5786</v>
      </c>
      <c r="F384" s="62">
        <v>0.2720563886654998</v>
      </c>
      <c r="G384" s="72">
        <v>0.26714068054850176</v>
      </c>
    </row>
    <row r="385" spans="1:7" x14ac:dyDescent="0.25">
      <c r="A385" t="s">
        <v>276</v>
      </c>
      <c r="B385" s="3" t="s">
        <v>758</v>
      </c>
      <c r="C385" s="7" t="s">
        <v>759</v>
      </c>
      <c r="D385" s="60">
        <v>4384</v>
      </c>
      <c r="E385" s="15">
        <v>4328</v>
      </c>
      <c r="F385" s="62">
        <v>0.27142149578999503</v>
      </c>
      <c r="G385" s="72">
        <v>0.26508237888160713</v>
      </c>
    </row>
    <row r="386" spans="1:7" x14ac:dyDescent="0.25">
      <c r="A386" t="s">
        <v>276</v>
      </c>
      <c r="B386" s="3" t="s">
        <v>290</v>
      </c>
      <c r="C386" s="7" t="s">
        <v>949</v>
      </c>
      <c r="D386" s="60">
        <v>5502</v>
      </c>
      <c r="E386" s="15">
        <v>5359</v>
      </c>
      <c r="F386" s="62">
        <v>0.27039512482799294</v>
      </c>
      <c r="G386" s="72">
        <v>0.26056303787620944</v>
      </c>
    </row>
    <row r="387" spans="1:7" x14ac:dyDescent="0.25">
      <c r="A387" t="s">
        <v>276</v>
      </c>
      <c r="B387" s="3" t="s">
        <v>292</v>
      </c>
      <c r="C387" s="7" t="s">
        <v>719</v>
      </c>
      <c r="D387" s="60">
        <v>4406</v>
      </c>
      <c r="E387" s="15">
        <v>4464</v>
      </c>
      <c r="F387" s="62">
        <v>0.26795596910539438</v>
      </c>
      <c r="G387" s="72">
        <v>0.27443747694577647</v>
      </c>
    </row>
    <row r="388" spans="1:7" x14ac:dyDescent="0.25">
      <c r="A388" t="s">
        <v>276</v>
      </c>
      <c r="B388" s="3" t="s">
        <v>297</v>
      </c>
      <c r="C388" s="7" t="s">
        <v>492</v>
      </c>
      <c r="D388" s="60">
        <v>3439</v>
      </c>
      <c r="E388" s="15">
        <v>3504</v>
      </c>
      <c r="F388" s="62">
        <v>0.25721765145848913</v>
      </c>
      <c r="G388" s="72">
        <v>0.25770390527322201</v>
      </c>
    </row>
    <row r="389" spans="1:7" x14ac:dyDescent="0.25">
      <c r="A389" t="s">
        <v>276</v>
      </c>
      <c r="B389" s="3" t="s">
        <v>299</v>
      </c>
      <c r="C389" s="7" t="s">
        <v>1190</v>
      </c>
      <c r="D389" s="60">
        <v>5834</v>
      </c>
      <c r="E389" s="15">
        <v>5751</v>
      </c>
      <c r="F389" s="62">
        <v>0.25300316579209853</v>
      </c>
      <c r="G389" s="72">
        <v>0.24406909137206637</v>
      </c>
    </row>
    <row r="390" spans="1:7" x14ac:dyDescent="0.25">
      <c r="A390" t="s">
        <v>276</v>
      </c>
      <c r="B390" s="3" t="s">
        <v>296</v>
      </c>
      <c r="C390" s="7" t="s">
        <v>988</v>
      </c>
      <c r="D390" s="60">
        <v>5481</v>
      </c>
      <c r="E390" s="15">
        <v>5519</v>
      </c>
      <c r="F390" s="62">
        <v>0.24698089401586157</v>
      </c>
      <c r="G390" s="72">
        <v>0.23997738933820331</v>
      </c>
    </row>
    <row r="391" spans="1:7" x14ac:dyDescent="0.25">
      <c r="A391" t="s">
        <v>276</v>
      </c>
      <c r="B391" s="3" t="s">
        <v>885</v>
      </c>
      <c r="C391" s="7" t="s">
        <v>886</v>
      </c>
      <c r="D391" s="60">
        <v>7163</v>
      </c>
      <c r="E391" s="15">
        <v>6951</v>
      </c>
      <c r="F391" s="62">
        <v>0.24462962330521498</v>
      </c>
      <c r="G391" s="72">
        <v>0.23287212301919663</v>
      </c>
    </row>
    <row r="392" spans="1:7" x14ac:dyDescent="0.25">
      <c r="A392" t="s">
        <v>276</v>
      </c>
      <c r="B392" s="3" t="s">
        <v>302</v>
      </c>
      <c r="C392" s="7" t="s">
        <v>601</v>
      </c>
      <c r="D392" s="60">
        <v>4104</v>
      </c>
      <c r="E392" s="15">
        <v>4346</v>
      </c>
      <c r="F392" s="62">
        <v>0.24446032880629021</v>
      </c>
      <c r="G392" s="72">
        <v>0.25510683258980982</v>
      </c>
    </row>
    <row r="393" spans="1:7" x14ac:dyDescent="0.25">
      <c r="A393" t="s">
        <v>276</v>
      </c>
      <c r="B393" s="3" t="s">
        <v>300</v>
      </c>
      <c r="C393" s="7" t="s">
        <v>584</v>
      </c>
      <c r="D393" s="60">
        <v>4183</v>
      </c>
      <c r="E393" s="15">
        <v>4037</v>
      </c>
      <c r="F393" s="62">
        <v>0.24172204565154579</v>
      </c>
      <c r="G393" s="72">
        <v>0.22967514365363828</v>
      </c>
    </row>
    <row r="394" spans="1:7" x14ac:dyDescent="0.25">
      <c r="A394" t="s">
        <v>276</v>
      </c>
      <c r="B394" s="3" t="s">
        <v>301</v>
      </c>
      <c r="C394" s="7" t="s">
        <v>1189</v>
      </c>
      <c r="D394" s="60">
        <v>3703</v>
      </c>
      <c r="E394" s="15">
        <v>3757</v>
      </c>
      <c r="F394" s="62">
        <v>0.23752405388069275</v>
      </c>
      <c r="G394" s="72">
        <v>0.23828248874230989</v>
      </c>
    </row>
    <row r="395" spans="1:7" x14ac:dyDescent="0.25">
      <c r="A395" t="s">
        <v>276</v>
      </c>
      <c r="B395" s="3" t="s">
        <v>305</v>
      </c>
      <c r="C395" s="7" t="s">
        <v>471</v>
      </c>
      <c r="D395" s="60">
        <v>5600</v>
      </c>
      <c r="E395" s="15">
        <v>5568</v>
      </c>
      <c r="F395" s="62">
        <v>0.23706714080094826</v>
      </c>
      <c r="G395" s="72">
        <v>0.22905096877699618</v>
      </c>
    </row>
    <row r="396" spans="1:7" x14ac:dyDescent="0.25">
      <c r="A396" t="s">
        <v>276</v>
      </c>
      <c r="B396" s="3" t="s">
        <v>293</v>
      </c>
      <c r="C396" s="7" t="s">
        <v>469</v>
      </c>
      <c r="D396" s="60">
        <v>5422</v>
      </c>
      <c r="E396" s="15">
        <v>5358</v>
      </c>
      <c r="F396" s="62">
        <v>0.23646910026603865</v>
      </c>
      <c r="G396" s="72">
        <v>0.23287552155771907</v>
      </c>
    </row>
    <row r="397" spans="1:7" x14ac:dyDescent="0.25">
      <c r="A397" t="s">
        <v>276</v>
      </c>
      <c r="B397" s="3" t="s">
        <v>571</v>
      </c>
      <c r="C397" s="7" t="s">
        <v>572</v>
      </c>
      <c r="D397" s="60">
        <v>5396</v>
      </c>
      <c r="E397" s="15">
        <v>5314</v>
      </c>
      <c r="F397" s="62">
        <v>0.23344148821111832</v>
      </c>
      <c r="G397" s="72">
        <v>0.22739526723437031</v>
      </c>
    </row>
    <row r="398" spans="1:7" x14ac:dyDescent="0.25">
      <c r="A398" t="s">
        <v>276</v>
      </c>
      <c r="B398" s="3" t="s">
        <v>976</v>
      </c>
      <c r="C398" s="7" t="s">
        <v>977</v>
      </c>
      <c r="D398" s="60">
        <v>5111</v>
      </c>
      <c r="E398" s="15">
        <v>5181</v>
      </c>
      <c r="F398" s="62">
        <v>0.23207555737183852</v>
      </c>
      <c r="G398" s="72">
        <v>0.23220688418788096</v>
      </c>
    </row>
    <row r="399" spans="1:7" x14ac:dyDescent="0.25">
      <c r="A399" t="s">
        <v>276</v>
      </c>
      <c r="B399" s="3" t="s">
        <v>295</v>
      </c>
      <c r="C399" s="7" t="s">
        <v>887</v>
      </c>
      <c r="D399" s="60">
        <v>4976</v>
      </c>
      <c r="E399" s="15">
        <v>4781</v>
      </c>
      <c r="F399" s="62">
        <v>0.23186244816178184</v>
      </c>
      <c r="G399" s="72">
        <v>0.2207804202262757</v>
      </c>
    </row>
    <row r="400" spans="1:7" x14ac:dyDescent="0.25">
      <c r="A400" t="s">
        <v>276</v>
      </c>
      <c r="B400" s="3" t="s">
        <v>298</v>
      </c>
      <c r="C400" s="7" t="s">
        <v>696</v>
      </c>
      <c r="D400" s="60">
        <v>4697</v>
      </c>
      <c r="E400" s="15">
        <v>4835</v>
      </c>
      <c r="F400" s="62">
        <v>0.22925614994142912</v>
      </c>
      <c r="G400" s="72">
        <v>0.23111854684512428</v>
      </c>
    </row>
    <row r="401" spans="1:7" x14ac:dyDescent="0.25">
      <c r="A401" t="s">
        <v>276</v>
      </c>
      <c r="B401" s="3" t="s">
        <v>306</v>
      </c>
      <c r="C401" s="7" t="s">
        <v>827</v>
      </c>
      <c r="D401" s="60">
        <v>3419</v>
      </c>
      <c r="E401" s="15">
        <v>3501</v>
      </c>
      <c r="F401" s="62">
        <v>0.22533447571343834</v>
      </c>
      <c r="G401" s="72">
        <v>0.2306172188920361</v>
      </c>
    </row>
    <row r="402" spans="1:7" x14ac:dyDescent="0.25">
      <c r="A402" t="s">
        <v>276</v>
      </c>
      <c r="B402" s="3" t="s">
        <v>1149</v>
      </c>
      <c r="C402" s="7" t="s">
        <v>1150</v>
      </c>
      <c r="D402" s="60">
        <v>3824</v>
      </c>
      <c r="E402" s="15">
        <v>3675</v>
      </c>
      <c r="F402" s="62">
        <v>0.21695222966072847</v>
      </c>
      <c r="G402" s="72">
        <v>0.20566343947618781</v>
      </c>
    </row>
    <row r="403" spans="1:7" x14ac:dyDescent="0.25">
      <c r="A403" t="s">
        <v>276</v>
      </c>
      <c r="B403" s="3" t="s">
        <v>311</v>
      </c>
      <c r="C403" s="7" t="s">
        <v>891</v>
      </c>
      <c r="D403" s="60">
        <v>2510</v>
      </c>
      <c r="E403" s="15">
        <v>2335</v>
      </c>
      <c r="F403" s="62">
        <v>0.21522894872234608</v>
      </c>
      <c r="G403" s="72">
        <v>0.20286707211120764</v>
      </c>
    </row>
    <row r="404" spans="1:7" x14ac:dyDescent="0.25">
      <c r="A404" t="s">
        <v>276</v>
      </c>
      <c r="B404" s="3" t="s">
        <v>304</v>
      </c>
      <c r="C404" s="7" t="s">
        <v>632</v>
      </c>
      <c r="D404" s="60">
        <v>5477</v>
      </c>
      <c r="E404" s="15">
        <v>5569</v>
      </c>
      <c r="F404" s="62">
        <v>0.20887837992448802</v>
      </c>
      <c r="G404" s="72">
        <v>0.20574109649770947</v>
      </c>
    </row>
    <row r="405" spans="1:7" x14ac:dyDescent="0.25">
      <c r="A405" t="s">
        <v>276</v>
      </c>
      <c r="B405" s="3" t="s">
        <v>307</v>
      </c>
      <c r="C405" s="7" t="s">
        <v>472</v>
      </c>
      <c r="D405" s="60">
        <v>4132</v>
      </c>
      <c r="E405" s="15">
        <v>4246</v>
      </c>
      <c r="F405" s="62">
        <v>0.20804591913800916</v>
      </c>
      <c r="G405" s="72">
        <v>0.21183396527639195</v>
      </c>
    </row>
    <row r="406" spans="1:7" x14ac:dyDescent="0.25">
      <c r="A406" t="s">
        <v>276</v>
      </c>
      <c r="B406" s="3" t="s">
        <v>317</v>
      </c>
      <c r="C406" s="7" t="s">
        <v>890</v>
      </c>
      <c r="D406" s="60">
        <v>3094</v>
      </c>
      <c r="E406" s="15">
        <v>3021</v>
      </c>
      <c r="F406" s="62">
        <v>0.20706732699772454</v>
      </c>
      <c r="G406" s="72">
        <v>0.20496641563199675</v>
      </c>
    </row>
    <row r="407" spans="1:7" x14ac:dyDescent="0.25">
      <c r="A407" t="s">
        <v>276</v>
      </c>
      <c r="B407" s="3" t="s">
        <v>855</v>
      </c>
      <c r="C407" s="7" t="s">
        <v>856</v>
      </c>
      <c r="D407" s="60">
        <v>4591</v>
      </c>
      <c r="E407" s="15">
        <v>4695</v>
      </c>
      <c r="F407" s="62">
        <v>0.20346569757135261</v>
      </c>
      <c r="G407" s="72">
        <v>0.20310607371517564</v>
      </c>
    </row>
    <row r="408" spans="1:7" x14ac:dyDescent="0.25">
      <c r="A408" t="s">
        <v>276</v>
      </c>
      <c r="B408" s="3" t="s">
        <v>303</v>
      </c>
      <c r="C408" s="7" t="s">
        <v>672</v>
      </c>
      <c r="D408" s="60">
        <v>3584</v>
      </c>
      <c r="E408" s="15">
        <v>3470</v>
      </c>
      <c r="F408" s="62">
        <v>0.20327831660144063</v>
      </c>
      <c r="G408" s="72">
        <v>0.20054325839449808</v>
      </c>
    </row>
    <row r="409" spans="1:7" x14ac:dyDescent="0.25">
      <c r="A409" t="s">
        <v>276</v>
      </c>
      <c r="B409" s="3" t="s">
        <v>319</v>
      </c>
      <c r="C409" s="7" t="s">
        <v>1065</v>
      </c>
      <c r="D409" s="60">
        <v>4081</v>
      </c>
      <c r="E409" s="15">
        <v>4209</v>
      </c>
      <c r="F409" s="62">
        <v>0.20253101736972703</v>
      </c>
      <c r="G409" s="72">
        <v>0.20402326708676685</v>
      </c>
    </row>
    <row r="410" spans="1:7" x14ac:dyDescent="0.25">
      <c r="A410" t="s">
        <v>276</v>
      </c>
      <c r="B410" s="3" t="s">
        <v>310</v>
      </c>
      <c r="C410" s="7" t="s">
        <v>480</v>
      </c>
      <c r="D410" s="60">
        <v>4380</v>
      </c>
      <c r="E410" s="15">
        <v>4308</v>
      </c>
      <c r="F410" s="62">
        <v>0.20247781065088757</v>
      </c>
      <c r="G410" s="72">
        <v>0.19675725051381593</v>
      </c>
    </row>
    <row r="411" spans="1:7" x14ac:dyDescent="0.25">
      <c r="A411" t="s">
        <v>276</v>
      </c>
      <c r="B411" s="3" t="s">
        <v>978</v>
      </c>
      <c r="C411" s="7" t="s">
        <v>979</v>
      </c>
      <c r="D411" s="60">
        <v>3801</v>
      </c>
      <c r="E411" s="15">
        <v>3608</v>
      </c>
      <c r="F411" s="62">
        <v>0.19828890395951798</v>
      </c>
      <c r="G411" s="72">
        <v>0.19021509911429776</v>
      </c>
    </row>
    <row r="412" spans="1:7" x14ac:dyDescent="0.25">
      <c r="A412" t="s">
        <v>276</v>
      </c>
      <c r="B412" s="3" t="s">
        <v>312</v>
      </c>
      <c r="C412" s="7" t="s">
        <v>463</v>
      </c>
      <c r="D412" s="60">
        <v>4420</v>
      </c>
      <c r="E412" s="15">
        <v>4533</v>
      </c>
      <c r="F412" s="62">
        <v>0.19636589808521035</v>
      </c>
      <c r="G412" s="72">
        <v>0.19553964282633077</v>
      </c>
    </row>
    <row r="413" spans="1:7" x14ac:dyDescent="0.25">
      <c r="A413" t="s">
        <v>276</v>
      </c>
      <c r="B413" s="3" t="s">
        <v>692</v>
      </c>
      <c r="C413" s="7" t="s">
        <v>693</v>
      </c>
      <c r="D413" s="60">
        <v>3239</v>
      </c>
      <c r="E413" s="15">
        <v>3307</v>
      </c>
      <c r="F413" s="62">
        <v>0.19566267971487253</v>
      </c>
      <c r="G413" s="72">
        <v>0.19830894698968576</v>
      </c>
    </row>
    <row r="414" spans="1:7" x14ac:dyDescent="0.25">
      <c r="A414" t="s">
        <v>276</v>
      </c>
      <c r="B414" s="3" t="s">
        <v>1099</v>
      </c>
      <c r="C414" s="7" t="s">
        <v>1100</v>
      </c>
      <c r="D414" s="60">
        <v>3151</v>
      </c>
      <c r="E414" s="15">
        <v>3278</v>
      </c>
      <c r="F414" s="62">
        <v>0.19463833467169064</v>
      </c>
      <c r="G414" s="72">
        <v>0.20115365733922436</v>
      </c>
    </row>
    <row r="415" spans="1:7" x14ac:dyDescent="0.25">
      <c r="A415" t="s">
        <v>276</v>
      </c>
      <c r="B415" s="3" t="s">
        <v>778</v>
      </c>
      <c r="C415" s="7" t="s">
        <v>779</v>
      </c>
      <c r="D415" s="60">
        <v>3189</v>
      </c>
      <c r="E415" s="15">
        <v>3178</v>
      </c>
      <c r="F415" s="62">
        <v>0.19119851310030578</v>
      </c>
      <c r="G415" s="72">
        <v>0.19419492820042775</v>
      </c>
    </row>
    <row r="416" spans="1:7" x14ac:dyDescent="0.25">
      <c r="A416" t="s">
        <v>276</v>
      </c>
      <c r="B416" s="3" t="s">
        <v>321</v>
      </c>
      <c r="C416" s="7" t="s">
        <v>1180</v>
      </c>
      <c r="D416" s="60">
        <v>3830</v>
      </c>
      <c r="E416" s="15">
        <v>3840</v>
      </c>
      <c r="F416" s="62">
        <v>0.18350821714340473</v>
      </c>
      <c r="G416" s="72">
        <v>0.18448234446312756</v>
      </c>
    </row>
    <row r="417" spans="1:7" x14ac:dyDescent="0.25">
      <c r="A417" t="s">
        <v>276</v>
      </c>
      <c r="B417" s="3" t="s">
        <v>318</v>
      </c>
      <c r="C417" s="7" t="s">
        <v>930</v>
      </c>
      <c r="D417" s="60">
        <v>3981</v>
      </c>
      <c r="E417" s="15">
        <v>4073</v>
      </c>
      <c r="F417" s="62">
        <v>0.17983466594389483</v>
      </c>
      <c r="G417" s="72">
        <v>0.18445722566912731</v>
      </c>
    </row>
    <row r="418" spans="1:7" x14ac:dyDescent="0.25">
      <c r="A418" t="s">
        <v>276</v>
      </c>
      <c r="B418" s="3" t="s">
        <v>313</v>
      </c>
      <c r="C418" s="7" t="s">
        <v>990</v>
      </c>
      <c r="D418" s="60">
        <v>2930</v>
      </c>
      <c r="E418" s="15">
        <v>2913</v>
      </c>
      <c r="F418" s="62">
        <v>0.17854966483851309</v>
      </c>
      <c r="G418" s="72">
        <v>0.17736239649293717</v>
      </c>
    </row>
    <row r="419" spans="1:7" x14ac:dyDescent="0.25">
      <c r="A419" t="s">
        <v>276</v>
      </c>
      <c r="B419" s="3" t="s">
        <v>325</v>
      </c>
      <c r="C419" s="7" t="s">
        <v>893</v>
      </c>
      <c r="D419" s="60">
        <v>3315</v>
      </c>
      <c r="E419" s="15">
        <v>3381</v>
      </c>
      <c r="F419" s="62">
        <v>0.17658339104032386</v>
      </c>
      <c r="G419" s="72">
        <v>0.18061862278967894</v>
      </c>
    </row>
    <row r="420" spans="1:7" x14ac:dyDescent="0.25">
      <c r="A420" t="s">
        <v>276</v>
      </c>
      <c r="B420" s="3" t="s">
        <v>338</v>
      </c>
      <c r="C420" s="7" t="s">
        <v>1176</v>
      </c>
      <c r="D420" s="60">
        <v>3763</v>
      </c>
      <c r="E420" s="15">
        <v>3654</v>
      </c>
      <c r="F420" s="62">
        <v>0.17503953856172666</v>
      </c>
      <c r="G420" s="72">
        <v>0.17068385650224216</v>
      </c>
    </row>
    <row r="421" spans="1:7" x14ac:dyDescent="0.25">
      <c r="A421" t="s">
        <v>276</v>
      </c>
      <c r="B421" s="3" t="s">
        <v>309</v>
      </c>
      <c r="C421" s="7" t="s">
        <v>674</v>
      </c>
      <c r="D421" s="60">
        <v>3150</v>
      </c>
      <c r="E421" s="15">
        <v>3196</v>
      </c>
      <c r="F421" s="62">
        <v>0.17458294075264646</v>
      </c>
      <c r="G421" s="72">
        <v>0.17739786856127887</v>
      </c>
    </row>
    <row r="422" spans="1:7" x14ac:dyDescent="0.25">
      <c r="A422" t="s">
        <v>276</v>
      </c>
      <c r="B422" s="3" t="s">
        <v>555</v>
      </c>
      <c r="C422" s="7" t="s">
        <v>556</v>
      </c>
      <c r="D422" s="60">
        <v>2420</v>
      </c>
      <c r="E422" s="15">
        <v>2556</v>
      </c>
      <c r="F422" s="62">
        <v>0.17408819509387813</v>
      </c>
      <c r="G422" s="72">
        <v>0.18524423829540512</v>
      </c>
    </row>
    <row r="423" spans="1:7" x14ac:dyDescent="0.25">
      <c r="A423" t="s">
        <v>276</v>
      </c>
      <c r="B423" s="3" t="s">
        <v>316</v>
      </c>
      <c r="C423" s="7" t="s">
        <v>467</v>
      </c>
      <c r="D423" s="60">
        <v>2659</v>
      </c>
      <c r="E423" s="15">
        <v>2822</v>
      </c>
      <c r="F423" s="62">
        <v>0.17128317443957744</v>
      </c>
      <c r="G423" s="72">
        <v>0.18219381496545936</v>
      </c>
    </row>
    <row r="424" spans="1:7" x14ac:dyDescent="0.25">
      <c r="A424" t="s">
        <v>276</v>
      </c>
      <c r="B424" s="3" t="s">
        <v>326</v>
      </c>
      <c r="C424" s="7" t="s">
        <v>1179</v>
      </c>
      <c r="D424" s="60">
        <v>3300</v>
      </c>
      <c r="E424" s="15">
        <v>3333</v>
      </c>
      <c r="F424" s="62">
        <v>0.1691180238815149</v>
      </c>
      <c r="G424" s="72">
        <v>0.16895625285142191</v>
      </c>
    </row>
    <row r="425" spans="1:7" x14ac:dyDescent="0.25">
      <c r="A425" t="s">
        <v>276</v>
      </c>
      <c r="B425" s="3" t="s">
        <v>1121</v>
      </c>
      <c r="C425" s="7" t="s">
        <v>1122</v>
      </c>
      <c r="D425" s="60">
        <v>3177</v>
      </c>
      <c r="E425" s="15">
        <v>3064</v>
      </c>
      <c r="F425" s="62">
        <v>0.16791754756871036</v>
      </c>
      <c r="G425" s="72">
        <v>0.16355289847336393</v>
      </c>
    </row>
    <row r="426" spans="1:7" x14ac:dyDescent="0.25">
      <c r="A426" t="s">
        <v>276</v>
      </c>
      <c r="B426" s="3" t="s">
        <v>324</v>
      </c>
      <c r="C426" s="7" t="s">
        <v>536</v>
      </c>
      <c r="D426" s="60">
        <v>3402</v>
      </c>
      <c r="E426" s="15">
        <v>3463</v>
      </c>
      <c r="F426" s="62">
        <v>0.16544278558576084</v>
      </c>
      <c r="G426" s="72">
        <v>0.16724620882835892</v>
      </c>
    </row>
    <row r="427" spans="1:7" x14ac:dyDescent="0.25">
      <c r="A427" t="s">
        <v>276</v>
      </c>
      <c r="B427" s="3" t="s">
        <v>660</v>
      </c>
      <c r="C427" s="7" t="s">
        <v>661</v>
      </c>
      <c r="D427" s="60">
        <v>3746</v>
      </c>
      <c r="E427" s="15">
        <v>3598</v>
      </c>
      <c r="F427" s="62">
        <v>0.16411829134720701</v>
      </c>
      <c r="G427" s="72">
        <v>0.15663909447104921</v>
      </c>
    </row>
    <row r="428" spans="1:7" x14ac:dyDescent="0.25">
      <c r="A428" t="s">
        <v>276</v>
      </c>
      <c r="B428" s="3" t="s">
        <v>494</v>
      </c>
      <c r="C428" s="7" t="s">
        <v>495</v>
      </c>
      <c r="D428" s="60">
        <v>3194</v>
      </c>
      <c r="E428" s="15">
        <v>3226</v>
      </c>
      <c r="F428" s="62">
        <v>0.16402197915061881</v>
      </c>
      <c r="G428" s="72">
        <v>0.16245341927686574</v>
      </c>
    </row>
    <row r="429" spans="1:7" x14ac:dyDescent="0.25">
      <c r="A429" t="s">
        <v>276</v>
      </c>
      <c r="B429" s="3" t="s">
        <v>323</v>
      </c>
      <c r="C429" s="7" t="s">
        <v>1129</v>
      </c>
      <c r="D429" s="60">
        <v>3487</v>
      </c>
      <c r="E429" s="15">
        <v>3446</v>
      </c>
      <c r="F429" s="62">
        <v>0.1616072669972656</v>
      </c>
      <c r="G429" s="72">
        <v>0.15765394821118126</v>
      </c>
    </row>
    <row r="430" spans="1:7" x14ac:dyDescent="0.25">
      <c r="A430" t="s">
        <v>276</v>
      </c>
      <c r="B430" s="3" t="s">
        <v>733</v>
      </c>
      <c r="C430" s="7" t="s">
        <v>734</v>
      </c>
      <c r="D430" s="60">
        <v>3220</v>
      </c>
      <c r="E430" s="15">
        <v>3450</v>
      </c>
      <c r="F430" s="62">
        <v>0.16080703156212545</v>
      </c>
      <c r="G430" s="72">
        <v>0.16969995081160846</v>
      </c>
    </row>
    <row r="431" spans="1:7" x14ac:dyDescent="0.25">
      <c r="A431" t="s">
        <v>276</v>
      </c>
      <c r="B431" s="3" t="s">
        <v>639</v>
      </c>
      <c r="C431" s="7" t="s">
        <v>640</v>
      </c>
      <c r="D431" s="60">
        <v>3635</v>
      </c>
      <c r="E431" s="15">
        <v>3793</v>
      </c>
      <c r="F431" s="62">
        <v>0.15954178370786518</v>
      </c>
      <c r="G431" s="72">
        <v>0.16211480104286874</v>
      </c>
    </row>
    <row r="432" spans="1:7" x14ac:dyDescent="0.25">
      <c r="A432" t="s">
        <v>276</v>
      </c>
      <c r="B432" s="3" t="s">
        <v>320</v>
      </c>
      <c r="C432" s="7" t="s">
        <v>1010</v>
      </c>
      <c r="D432" s="60">
        <v>3170</v>
      </c>
      <c r="E432" s="15">
        <v>2928</v>
      </c>
      <c r="F432" s="62">
        <v>0.15873015873015872</v>
      </c>
      <c r="G432" s="72">
        <v>0.14705439204459847</v>
      </c>
    </row>
    <row r="433" spans="1:7" x14ac:dyDescent="0.25">
      <c r="A433" t="s">
        <v>276</v>
      </c>
      <c r="B433" s="3" t="s">
        <v>327</v>
      </c>
      <c r="C433" s="7" t="s">
        <v>667</v>
      </c>
      <c r="D433" s="60">
        <v>3145</v>
      </c>
      <c r="E433" s="15">
        <v>3197</v>
      </c>
      <c r="F433" s="62">
        <v>0.15693612774451099</v>
      </c>
      <c r="G433" s="72">
        <v>0.16175875328880793</v>
      </c>
    </row>
    <row r="434" spans="1:7" x14ac:dyDescent="0.25">
      <c r="A434" t="s">
        <v>276</v>
      </c>
      <c r="B434" s="3" t="s">
        <v>663</v>
      </c>
      <c r="C434" s="7" t="s">
        <v>664</v>
      </c>
      <c r="D434" s="60">
        <v>2791</v>
      </c>
      <c r="E434" s="15">
        <v>2888</v>
      </c>
      <c r="F434" s="62">
        <v>0.15476322501940779</v>
      </c>
      <c r="G434" s="72">
        <v>0.157650526775479</v>
      </c>
    </row>
    <row r="435" spans="1:7" x14ac:dyDescent="0.25">
      <c r="A435" t="s">
        <v>276</v>
      </c>
      <c r="B435" s="3" t="s">
        <v>315</v>
      </c>
      <c r="C435" s="7" t="s">
        <v>666</v>
      </c>
      <c r="D435" s="60">
        <v>2398</v>
      </c>
      <c r="E435" s="15">
        <v>2357</v>
      </c>
      <c r="F435" s="62">
        <v>0.15377709375400794</v>
      </c>
      <c r="G435" s="72">
        <v>0.15350048844024747</v>
      </c>
    </row>
    <row r="436" spans="1:7" x14ac:dyDescent="0.25">
      <c r="A436" t="s">
        <v>276</v>
      </c>
      <c r="B436" s="3" t="s">
        <v>329</v>
      </c>
      <c r="C436" s="7" t="s">
        <v>998</v>
      </c>
      <c r="D436" s="60">
        <v>3030</v>
      </c>
      <c r="E436" s="15">
        <v>3293</v>
      </c>
      <c r="F436" s="62">
        <v>0.14701601164483261</v>
      </c>
      <c r="G436" s="72">
        <v>0.15838584002693473</v>
      </c>
    </row>
    <row r="437" spans="1:7" x14ac:dyDescent="0.25">
      <c r="A437" t="s">
        <v>276</v>
      </c>
      <c r="B437" s="3" t="s">
        <v>331</v>
      </c>
      <c r="C437" s="7" t="s">
        <v>776</v>
      </c>
      <c r="D437" s="60">
        <v>2955</v>
      </c>
      <c r="E437" s="15">
        <v>2994</v>
      </c>
      <c r="F437" s="62">
        <v>0.14614243323442136</v>
      </c>
      <c r="G437" s="72">
        <v>0.1458851045168835</v>
      </c>
    </row>
    <row r="438" spans="1:7" x14ac:dyDescent="0.25">
      <c r="A438" t="s">
        <v>276</v>
      </c>
      <c r="B438" s="3" t="s">
        <v>645</v>
      </c>
      <c r="C438" s="7" t="s">
        <v>646</v>
      </c>
      <c r="D438" s="60">
        <v>2451</v>
      </c>
      <c r="E438" s="15">
        <v>2616</v>
      </c>
      <c r="F438" s="62">
        <v>0.14169268123482484</v>
      </c>
      <c r="G438" s="72">
        <v>0.15022395773515562</v>
      </c>
    </row>
    <row r="439" spans="1:7" x14ac:dyDescent="0.25">
      <c r="A439" t="s">
        <v>276</v>
      </c>
      <c r="B439" s="3" t="s">
        <v>328</v>
      </c>
      <c r="C439" s="7" t="s">
        <v>1098</v>
      </c>
      <c r="D439" s="60">
        <v>2572</v>
      </c>
      <c r="E439" s="15">
        <v>2566</v>
      </c>
      <c r="F439" s="62">
        <v>0.13898195179941641</v>
      </c>
      <c r="G439" s="72">
        <v>0.13788285867813005</v>
      </c>
    </row>
    <row r="440" spans="1:7" x14ac:dyDescent="0.25">
      <c r="A440" t="s">
        <v>276</v>
      </c>
      <c r="B440" s="3" t="s">
        <v>330</v>
      </c>
      <c r="C440" s="7" t="s">
        <v>982</v>
      </c>
      <c r="D440" s="60">
        <v>3056</v>
      </c>
      <c r="E440" s="15">
        <v>2936</v>
      </c>
      <c r="F440" s="62">
        <v>0.13826177441976203</v>
      </c>
      <c r="G440" s="72">
        <v>0.13283264715197032</v>
      </c>
    </row>
    <row r="441" spans="1:7" x14ac:dyDescent="0.25">
      <c r="A441" t="s">
        <v>276</v>
      </c>
      <c r="B441" s="3" t="s">
        <v>694</v>
      </c>
      <c r="C441" s="7" t="s">
        <v>695</v>
      </c>
      <c r="D441" s="60">
        <v>2692</v>
      </c>
      <c r="E441" s="15">
        <v>2757</v>
      </c>
      <c r="F441" s="62">
        <v>0.13665668308035941</v>
      </c>
      <c r="G441" s="72">
        <v>0.13934799090219863</v>
      </c>
    </row>
    <row r="442" spans="1:7" x14ac:dyDescent="0.25">
      <c r="A442" t="s">
        <v>276</v>
      </c>
      <c r="B442" s="3" t="s">
        <v>336</v>
      </c>
      <c r="C442" s="7" t="s">
        <v>484</v>
      </c>
      <c r="D442" s="60">
        <v>2514</v>
      </c>
      <c r="E442" s="15">
        <v>2454</v>
      </c>
      <c r="F442" s="62">
        <v>0.13648208469055376</v>
      </c>
      <c r="G442" s="72">
        <v>0.13321752347863852</v>
      </c>
    </row>
    <row r="443" spans="1:7" x14ac:dyDescent="0.25">
      <c r="A443" t="s">
        <v>276</v>
      </c>
      <c r="B443" s="3" t="s">
        <v>341</v>
      </c>
      <c r="C443" s="7" t="s">
        <v>1175</v>
      </c>
      <c r="D443" s="60">
        <v>2583</v>
      </c>
      <c r="E443" s="15">
        <v>2589</v>
      </c>
      <c r="F443" s="62">
        <v>0.13561190738699008</v>
      </c>
      <c r="G443" s="72">
        <v>0.13564916692863879</v>
      </c>
    </row>
    <row r="444" spans="1:7" x14ac:dyDescent="0.25">
      <c r="A444" t="s">
        <v>276</v>
      </c>
      <c r="B444" s="3" t="s">
        <v>337</v>
      </c>
      <c r="C444" s="7" t="s">
        <v>727</v>
      </c>
      <c r="D444" s="60">
        <v>2325</v>
      </c>
      <c r="E444" s="15">
        <v>2365</v>
      </c>
      <c r="F444" s="62">
        <v>0.13204975293917193</v>
      </c>
      <c r="G444" s="72">
        <v>0.13403990024937656</v>
      </c>
    </row>
    <row r="445" spans="1:7" x14ac:dyDescent="0.25">
      <c r="A445" t="s">
        <v>276</v>
      </c>
      <c r="B445" s="3" t="s">
        <v>334</v>
      </c>
      <c r="C445" s="7" t="s">
        <v>854</v>
      </c>
      <c r="D445" s="60">
        <v>2804</v>
      </c>
      <c r="E445" s="15">
        <v>2709</v>
      </c>
      <c r="F445" s="62">
        <v>0.13115674259787641</v>
      </c>
      <c r="G445" s="72">
        <v>0.12544570502431118</v>
      </c>
    </row>
    <row r="446" spans="1:7" x14ac:dyDescent="0.25">
      <c r="A446" t="s">
        <v>276</v>
      </c>
      <c r="B446" s="3" t="s">
        <v>333</v>
      </c>
      <c r="C446" s="7" t="s">
        <v>881</v>
      </c>
      <c r="D446" s="60">
        <v>2628</v>
      </c>
      <c r="E446" s="15">
        <v>2777</v>
      </c>
      <c r="F446" s="62">
        <v>0.13033128347550088</v>
      </c>
      <c r="G446" s="72">
        <v>0.13568182928616798</v>
      </c>
    </row>
    <row r="447" spans="1:7" x14ac:dyDescent="0.25">
      <c r="A447" t="s">
        <v>276</v>
      </c>
      <c r="B447" s="3" t="s">
        <v>342</v>
      </c>
      <c r="C447" s="7" t="s">
        <v>685</v>
      </c>
      <c r="D447" s="60">
        <v>2860</v>
      </c>
      <c r="E447" s="15">
        <v>2863</v>
      </c>
      <c r="F447" s="62">
        <v>0.13022493397686913</v>
      </c>
      <c r="G447" s="72">
        <v>0.13064707492926897</v>
      </c>
    </row>
    <row r="448" spans="1:7" x14ac:dyDescent="0.25">
      <c r="A448" t="s">
        <v>276</v>
      </c>
      <c r="B448" s="3" t="s">
        <v>335</v>
      </c>
      <c r="C448" s="7" t="s">
        <v>950</v>
      </c>
      <c r="D448" s="60">
        <v>2132</v>
      </c>
      <c r="E448" s="15">
        <v>2168</v>
      </c>
      <c r="F448" s="62">
        <v>0.12832550860719874</v>
      </c>
      <c r="G448" s="72">
        <v>0.13051592318343266</v>
      </c>
    </row>
    <row r="449" spans="1:7" x14ac:dyDescent="0.25">
      <c r="A449" t="s">
        <v>276</v>
      </c>
      <c r="B449" s="3" t="s">
        <v>872</v>
      </c>
      <c r="C449" s="7" t="s">
        <v>873</v>
      </c>
      <c r="D449" s="60">
        <v>2546</v>
      </c>
      <c r="E449" s="15">
        <v>2762</v>
      </c>
      <c r="F449" s="62">
        <v>0.12730636531826592</v>
      </c>
      <c r="G449" s="72">
        <v>0.1355915562101129</v>
      </c>
    </row>
    <row r="450" spans="1:7" x14ac:dyDescent="0.25">
      <c r="A450" t="s">
        <v>276</v>
      </c>
      <c r="B450" s="3" t="s">
        <v>713</v>
      </c>
      <c r="C450" s="7" t="s">
        <v>714</v>
      </c>
      <c r="D450" s="60">
        <v>2415</v>
      </c>
      <c r="E450" s="15">
        <v>2546</v>
      </c>
      <c r="F450" s="62">
        <v>0.12504530627038782</v>
      </c>
      <c r="G450" s="72">
        <v>0.13043701009273015</v>
      </c>
    </row>
    <row r="451" spans="1:7" x14ac:dyDescent="0.25">
      <c r="A451" t="s">
        <v>276</v>
      </c>
      <c r="B451" s="3" t="s">
        <v>339</v>
      </c>
      <c r="C451" s="7" t="s">
        <v>595</v>
      </c>
      <c r="D451" s="60">
        <v>2467</v>
      </c>
      <c r="E451" s="15">
        <v>2280</v>
      </c>
      <c r="F451" s="62">
        <v>0.12295653907496013</v>
      </c>
      <c r="G451" s="72">
        <v>0.11417125688532799</v>
      </c>
    </row>
    <row r="452" spans="1:7" x14ac:dyDescent="0.25">
      <c r="A452" t="s">
        <v>276</v>
      </c>
      <c r="B452" s="3" t="s">
        <v>755</v>
      </c>
      <c r="C452" s="7" t="s">
        <v>756</v>
      </c>
      <c r="D452" s="60">
        <v>2108</v>
      </c>
      <c r="E452" s="15">
        <v>2140</v>
      </c>
      <c r="F452" s="62">
        <v>0.12221706864564007</v>
      </c>
      <c r="G452" s="72">
        <v>0.12380676887474688</v>
      </c>
    </row>
    <row r="453" spans="1:7" x14ac:dyDescent="0.25">
      <c r="A453" t="s">
        <v>276</v>
      </c>
      <c r="B453" s="3" t="s">
        <v>344</v>
      </c>
      <c r="C453" s="7" t="s">
        <v>688</v>
      </c>
      <c r="D453" s="60">
        <v>2733</v>
      </c>
      <c r="E453" s="15">
        <v>2667</v>
      </c>
      <c r="F453" s="62">
        <v>0.11969517803179608</v>
      </c>
      <c r="G453" s="72">
        <v>0.11786282481880855</v>
      </c>
    </row>
    <row r="454" spans="1:7" x14ac:dyDescent="0.25">
      <c r="A454" t="s">
        <v>276</v>
      </c>
      <c r="B454" s="3" t="s">
        <v>343</v>
      </c>
      <c r="C454" s="7" t="s">
        <v>915</v>
      </c>
      <c r="D454" s="60">
        <v>2146</v>
      </c>
      <c r="E454" s="15">
        <v>2181</v>
      </c>
      <c r="F454" s="62">
        <v>0.10881249366190042</v>
      </c>
      <c r="G454" s="72">
        <v>0.11096413126430933</v>
      </c>
    </row>
    <row r="455" spans="1:7" x14ac:dyDescent="0.25">
      <c r="A455" t="s">
        <v>276</v>
      </c>
      <c r="B455" s="3" t="s">
        <v>340</v>
      </c>
      <c r="C455" s="7" t="s">
        <v>1181</v>
      </c>
      <c r="D455" s="60">
        <v>2115</v>
      </c>
      <c r="E455" s="15">
        <v>2205</v>
      </c>
      <c r="F455" s="62">
        <v>9.8230458408805912E-2</v>
      </c>
      <c r="G455" s="72">
        <v>0.1008553263504551</v>
      </c>
    </row>
    <row r="456" spans="1:7" x14ac:dyDescent="0.25">
      <c r="A456" t="s">
        <v>345</v>
      </c>
      <c r="B456" s="3" t="s">
        <v>961</v>
      </c>
      <c r="C456" s="7" t="s">
        <v>962</v>
      </c>
      <c r="D456" s="60">
        <v>5392</v>
      </c>
      <c r="E456" s="15">
        <v>5209</v>
      </c>
      <c r="F456" s="62">
        <v>0.31741920291987991</v>
      </c>
      <c r="G456" s="72">
        <v>0.3067907415042111</v>
      </c>
    </row>
    <row r="457" spans="1:7" x14ac:dyDescent="0.25">
      <c r="A457" t="s">
        <v>345</v>
      </c>
      <c r="B457" s="3" t="s">
        <v>359</v>
      </c>
      <c r="C457" s="7" t="s">
        <v>559</v>
      </c>
      <c r="D457" s="60">
        <v>6547</v>
      </c>
      <c r="E457" s="15">
        <v>6297</v>
      </c>
      <c r="F457" s="62">
        <v>0.31643305944900918</v>
      </c>
      <c r="G457" s="72">
        <v>0.30562026790914387</v>
      </c>
    </row>
    <row r="458" spans="1:7" x14ac:dyDescent="0.25">
      <c r="A458" t="s">
        <v>345</v>
      </c>
      <c r="B458" s="3" t="s">
        <v>351</v>
      </c>
      <c r="C458" s="7" t="s">
        <v>1124</v>
      </c>
      <c r="D458" s="60">
        <v>5091</v>
      </c>
      <c r="E458" s="15">
        <v>5083</v>
      </c>
      <c r="F458" s="62">
        <v>0.30938924339106655</v>
      </c>
      <c r="G458" s="72">
        <v>0.31210855949895616</v>
      </c>
    </row>
    <row r="459" spans="1:7" x14ac:dyDescent="0.25">
      <c r="A459" t="s">
        <v>345</v>
      </c>
      <c r="B459" s="3" t="s">
        <v>959</v>
      </c>
      <c r="C459" s="7" t="s">
        <v>960</v>
      </c>
      <c r="D459" s="60">
        <v>5813</v>
      </c>
      <c r="E459" s="15">
        <v>5671</v>
      </c>
      <c r="F459" s="62">
        <v>0.29694523906824682</v>
      </c>
      <c r="G459" s="72">
        <v>0.29259106387369727</v>
      </c>
    </row>
    <row r="460" spans="1:7" x14ac:dyDescent="0.25">
      <c r="A460" t="s">
        <v>345</v>
      </c>
      <c r="B460" s="3" t="s">
        <v>346</v>
      </c>
      <c r="C460" s="7" t="s">
        <v>907</v>
      </c>
      <c r="D460" s="60">
        <v>4951</v>
      </c>
      <c r="E460" s="15">
        <v>5011</v>
      </c>
      <c r="F460" s="62">
        <v>0.29637832984136486</v>
      </c>
      <c r="G460" s="72">
        <v>0.30343950587380403</v>
      </c>
    </row>
    <row r="461" spans="1:7" x14ac:dyDescent="0.25">
      <c r="A461" t="s">
        <v>345</v>
      </c>
      <c r="B461" s="3" t="s">
        <v>352</v>
      </c>
      <c r="C461" s="7" t="s">
        <v>1069</v>
      </c>
      <c r="D461" s="60">
        <v>5037</v>
      </c>
      <c r="E461" s="15">
        <v>5039</v>
      </c>
      <c r="F461" s="62">
        <v>0.29500995665924801</v>
      </c>
      <c r="G461" s="72">
        <v>0.29613305124588624</v>
      </c>
    </row>
    <row r="462" spans="1:7" x14ac:dyDescent="0.25">
      <c r="A462" t="s">
        <v>345</v>
      </c>
      <c r="B462" s="3" t="s">
        <v>347</v>
      </c>
      <c r="C462" s="7" t="s">
        <v>581</v>
      </c>
      <c r="D462" s="60">
        <v>5256</v>
      </c>
      <c r="E462" s="15">
        <v>5413</v>
      </c>
      <c r="F462" s="62">
        <v>0.29250375646947518</v>
      </c>
      <c r="G462" s="72">
        <v>0.30287600716204116</v>
      </c>
    </row>
    <row r="463" spans="1:7" x14ac:dyDescent="0.25">
      <c r="A463" t="s">
        <v>345</v>
      </c>
      <c r="B463" s="3" t="s">
        <v>353</v>
      </c>
      <c r="C463" s="7" t="s">
        <v>563</v>
      </c>
      <c r="D463" s="60">
        <v>5922</v>
      </c>
      <c r="E463" s="15">
        <v>5860</v>
      </c>
      <c r="F463" s="62">
        <v>0.29075019638648864</v>
      </c>
      <c r="G463" s="72">
        <v>0.28465947731467989</v>
      </c>
    </row>
    <row r="464" spans="1:7" x14ac:dyDescent="0.25">
      <c r="A464" t="s">
        <v>345</v>
      </c>
      <c r="B464" s="3" t="s">
        <v>349</v>
      </c>
      <c r="C464" s="7" t="s">
        <v>712</v>
      </c>
      <c r="D464" s="60">
        <v>6754</v>
      </c>
      <c r="E464" s="15">
        <v>6621</v>
      </c>
      <c r="F464" s="62">
        <v>0.29043216512577941</v>
      </c>
      <c r="G464" s="72">
        <v>0.28045577770247376</v>
      </c>
    </row>
    <row r="465" spans="1:7" x14ac:dyDescent="0.25">
      <c r="A465" t="s">
        <v>345</v>
      </c>
      <c r="B465" s="3" t="s">
        <v>547</v>
      </c>
      <c r="C465" s="7" t="s">
        <v>548</v>
      </c>
      <c r="D465" s="60">
        <v>5249</v>
      </c>
      <c r="E465" s="15">
        <v>5391</v>
      </c>
      <c r="F465" s="62">
        <v>0.28766372554392505</v>
      </c>
      <c r="G465" s="72">
        <v>0.29179972936400539</v>
      </c>
    </row>
    <row r="466" spans="1:7" x14ac:dyDescent="0.25">
      <c r="A466" t="s">
        <v>345</v>
      </c>
      <c r="B466" s="3" t="s">
        <v>360</v>
      </c>
      <c r="C466" s="7" t="s">
        <v>535</v>
      </c>
      <c r="D466" s="60">
        <v>4761</v>
      </c>
      <c r="E466" s="15">
        <v>4589</v>
      </c>
      <c r="F466" s="62">
        <v>0.28677267799060352</v>
      </c>
      <c r="G466" s="72">
        <v>0.27591390091390089</v>
      </c>
    </row>
    <row r="467" spans="1:7" x14ac:dyDescent="0.25">
      <c r="A467" t="s">
        <v>345</v>
      </c>
      <c r="B467" s="3" t="s">
        <v>348</v>
      </c>
      <c r="C467" s="7" t="s">
        <v>1072</v>
      </c>
      <c r="D467" s="60">
        <v>3832</v>
      </c>
      <c r="E467" s="15">
        <v>3893</v>
      </c>
      <c r="F467" s="62">
        <v>0.28550141558635078</v>
      </c>
      <c r="G467" s="72">
        <v>0.29490190137110828</v>
      </c>
    </row>
    <row r="468" spans="1:7" x14ac:dyDescent="0.25">
      <c r="A468" t="s">
        <v>345</v>
      </c>
      <c r="B468" s="3" t="s">
        <v>356</v>
      </c>
      <c r="C468" s="7" t="s">
        <v>1039</v>
      </c>
      <c r="D468" s="60">
        <v>4137</v>
      </c>
      <c r="E468" s="15">
        <v>4183</v>
      </c>
      <c r="F468" s="62">
        <v>0.28231199672444385</v>
      </c>
      <c r="G468" s="72">
        <v>0.2822727579458803</v>
      </c>
    </row>
    <row r="469" spans="1:7" x14ac:dyDescent="0.25">
      <c r="A469" t="s">
        <v>345</v>
      </c>
      <c r="B469" s="3" t="s">
        <v>560</v>
      </c>
      <c r="C469" s="7" t="s">
        <v>561</v>
      </c>
      <c r="D469" s="60">
        <v>5145</v>
      </c>
      <c r="E469" s="15">
        <v>4982</v>
      </c>
      <c r="F469" s="62">
        <v>0.27422449632235368</v>
      </c>
      <c r="G469" s="72">
        <v>0.26627471940138964</v>
      </c>
    </row>
    <row r="470" spans="1:7" x14ac:dyDescent="0.25">
      <c r="A470" t="s">
        <v>345</v>
      </c>
      <c r="B470" s="3" t="s">
        <v>1165</v>
      </c>
      <c r="C470" s="7" t="s">
        <v>1166</v>
      </c>
      <c r="D470" s="60">
        <v>4723</v>
      </c>
      <c r="E470" s="15">
        <v>4592</v>
      </c>
      <c r="F470" s="62">
        <v>0.27170223781855835</v>
      </c>
      <c r="G470" s="72">
        <v>0.26052422557585386</v>
      </c>
    </row>
    <row r="471" spans="1:7" x14ac:dyDescent="0.25">
      <c r="A471" t="s">
        <v>345</v>
      </c>
      <c r="B471" s="3" t="s">
        <v>1125</v>
      </c>
      <c r="C471" s="7" t="s">
        <v>1126</v>
      </c>
      <c r="D471" s="60">
        <v>3941</v>
      </c>
      <c r="E471" s="15">
        <v>4045</v>
      </c>
      <c r="F471" s="62">
        <v>0.27125060224378827</v>
      </c>
      <c r="G471" s="72">
        <v>0.28131302594060781</v>
      </c>
    </row>
    <row r="472" spans="1:7" x14ac:dyDescent="0.25">
      <c r="A472" t="s">
        <v>345</v>
      </c>
      <c r="B472" s="3" t="s">
        <v>354</v>
      </c>
      <c r="C472" s="7" t="s">
        <v>910</v>
      </c>
      <c r="D472" s="60">
        <v>4405</v>
      </c>
      <c r="E472" s="15">
        <v>4368</v>
      </c>
      <c r="F472" s="62">
        <v>0.26587397392563977</v>
      </c>
      <c r="G472" s="72">
        <v>0.26554805763268285</v>
      </c>
    </row>
    <row r="473" spans="1:7" x14ac:dyDescent="0.25">
      <c r="A473" t="s">
        <v>345</v>
      </c>
      <c r="B473" s="3" t="s">
        <v>350</v>
      </c>
      <c r="C473" s="7" t="s">
        <v>1040</v>
      </c>
      <c r="D473" s="60">
        <v>3613</v>
      </c>
      <c r="E473" s="15">
        <v>3749</v>
      </c>
      <c r="F473" s="62">
        <v>0.26343419613561792</v>
      </c>
      <c r="G473" s="72">
        <v>0.27580372250423013</v>
      </c>
    </row>
    <row r="474" spans="1:7" x14ac:dyDescent="0.25">
      <c r="A474" t="s">
        <v>345</v>
      </c>
      <c r="B474" s="3" t="s">
        <v>372</v>
      </c>
      <c r="C474" s="7" t="s">
        <v>534</v>
      </c>
      <c r="D474" s="60">
        <v>4862</v>
      </c>
      <c r="E474" s="15">
        <v>4658</v>
      </c>
      <c r="F474" s="62">
        <v>0.25845205188177761</v>
      </c>
      <c r="G474" s="72">
        <v>0.2489577765900588</v>
      </c>
    </row>
    <row r="475" spans="1:7" x14ac:dyDescent="0.25">
      <c r="A475" t="s">
        <v>345</v>
      </c>
      <c r="B475" s="3" t="s">
        <v>1119</v>
      </c>
      <c r="C475" s="7" t="s">
        <v>1120</v>
      </c>
      <c r="D475" s="60">
        <v>3681</v>
      </c>
      <c r="E475" s="15">
        <v>3708</v>
      </c>
      <c r="F475" s="62">
        <v>0.25844274380397386</v>
      </c>
      <c r="G475" s="72">
        <v>0.26440387906446094</v>
      </c>
    </row>
    <row r="476" spans="1:7" x14ac:dyDescent="0.25">
      <c r="A476" t="s">
        <v>345</v>
      </c>
      <c r="B476" s="3" t="s">
        <v>355</v>
      </c>
      <c r="C476" s="7" t="s">
        <v>701</v>
      </c>
      <c r="D476" s="60">
        <v>3788</v>
      </c>
      <c r="E476" s="15">
        <v>3789</v>
      </c>
      <c r="F476" s="62">
        <v>0.25303941215764864</v>
      </c>
      <c r="G476" s="72">
        <v>0.24932552477462658</v>
      </c>
    </row>
    <row r="477" spans="1:7" x14ac:dyDescent="0.25">
      <c r="A477" t="s">
        <v>345</v>
      </c>
      <c r="B477" s="3" t="s">
        <v>357</v>
      </c>
      <c r="C477" s="7" t="s">
        <v>1193</v>
      </c>
      <c r="D477" s="60">
        <v>4607</v>
      </c>
      <c r="E477" s="15">
        <v>4532</v>
      </c>
      <c r="F477" s="62">
        <v>0.2521068184305571</v>
      </c>
      <c r="G477" s="72">
        <v>0.24759615384615385</v>
      </c>
    </row>
    <row r="478" spans="1:7" x14ac:dyDescent="0.25">
      <c r="A478" t="s">
        <v>345</v>
      </c>
      <c r="B478" s="3" t="s">
        <v>1037</v>
      </c>
      <c r="C478" s="7" t="s">
        <v>1038</v>
      </c>
      <c r="D478" s="60">
        <v>3442</v>
      </c>
      <c r="E478" s="15">
        <v>3513</v>
      </c>
      <c r="F478" s="62">
        <v>0.25205038078500291</v>
      </c>
      <c r="G478" s="72">
        <v>0.25825185620818936</v>
      </c>
    </row>
    <row r="479" spans="1:7" x14ac:dyDescent="0.25">
      <c r="A479" t="s">
        <v>345</v>
      </c>
      <c r="B479" s="3" t="s">
        <v>1105</v>
      </c>
      <c r="C479" s="7" t="s">
        <v>1106</v>
      </c>
      <c r="D479" s="60">
        <v>5666</v>
      </c>
      <c r="E479" s="15">
        <v>5475</v>
      </c>
      <c r="F479" s="62">
        <v>0.25155389806428696</v>
      </c>
      <c r="G479" s="72">
        <v>0.24060646011865525</v>
      </c>
    </row>
    <row r="480" spans="1:7" x14ac:dyDescent="0.25">
      <c r="A480" t="s">
        <v>345</v>
      </c>
      <c r="B480" s="3" t="s">
        <v>367</v>
      </c>
      <c r="C480" s="7" t="s">
        <v>965</v>
      </c>
      <c r="D480" s="60">
        <v>4094</v>
      </c>
      <c r="E480" s="15">
        <v>4096</v>
      </c>
      <c r="F480" s="62">
        <v>0.2444762928460528</v>
      </c>
      <c r="G480" s="72">
        <v>0.24334600760456274</v>
      </c>
    </row>
    <row r="481" spans="1:7" x14ac:dyDescent="0.25">
      <c r="A481" t="s">
        <v>345</v>
      </c>
      <c r="B481" s="3" t="s">
        <v>361</v>
      </c>
      <c r="C481" s="7" t="s">
        <v>900</v>
      </c>
      <c r="D481" s="60">
        <v>3546</v>
      </c>
      <c r="E481" s="15">
        <v>3604</v>
      </c>
      <c r="F481" s="62">
        <v>0.24143800640021787</v>
      </c>
      <c r="G481" s="72">
        <v>0.24904982378550203</v>
      </c>
    </row>
    <row r="482" spans="1:7" x14ac:dyDescent="0.25">
      <c r="A482" t="s">
        <v>345</v>
      </c>
      <c r="B482" s="3" t="s">
        <v>373</v>
      </c>
      <c r="C482" s="7" t="s">
        <v>1053</v>
      </c>
      <c r="D482" s="60">
        <v>3909</v>
      </c>
      <c r="E482" s="15">
        <v>3936</v>
      </c>
      <c r="F482" s="62">
        <v>0.22949568484706159</v>
      </c>
      <c r="G482" s="72">
        <v>0.22945085694298706</v>
      </c>
    </row>
    <row r="483" spans="1:7" x14ac:dyDescent="0.25">
      <c r="A483" t="s">
        <v>345</v>
      </c>
      <c r="B483" s="3" t="s">
        <v>358</v>
      </c>
      <c r="C483" s="7" t="s">
        <v>1128</v>
      </c>
      <c r="D483" s="60">
        <v>3372</v>
      </c>
      <c r="E483" s="15">
        <v>3372</v>
      </c>
      <c r="F483" s="62">
        <v>0.2264455039957021</v>
      </c>
      <c r="G483" s="72">
        <v>0.2248</v>
      </c>
    </row>
    <row r="484" spans="1:7" x14ac:dyDescent="0.25">
      <c r="A484" t="s">
        <v>345</v>
      </c>
      <c r="B484" s="3" t="s">
        <v>365</v>
      </c>
      <c r="C484" s="7" t="s">
        <v>689</v>
      </c>
      <c r="D484" s="60">
        <v>3093</v>
      </c>
      <c r="E484" s="15">
        <v>3073</v>
      </c>
      <c r="F484" s="62">
        <v>0.22579938677179151</v>
      </c>
      <c r="G484" s="72">
        <v>0.22539240134956726</v>
      </c>
    </row>
    <row r="485" spans="1:7" x14ac:dyDescent="0.25">
      <c r="A485" t="s">
        <v>345</v>
      </c>
      <c r="B485" s="3" t="s">
        <v>363</v>
      </c>
      <c r="C485" s="7" t="s">
        <v>588</v>
      </c>
      <c r="D485" s="60">
        <v>3485</v>
      </c>
      <c r="E485" s="15">
        <v>3612</v>
      </c>
      <c r="F485" s="62">
        <v>0.22552255225522552</v>
      </c>
      <c r="G485" s="72">
        <v>0.23205910697076776</v>
      </c>
    </row>
    <row r="486" spans="1:7" x14ac:dyDescent="0.25">
      <c r="A486" t="s">
        <v>345</v>
      </c>
      <c r="B486" s="3" t="s">
        <v>364</v>
      </c>
      <c r="C486" s="7" t="s">
        <v>1158</v>
      </c>
      <c r="D486" s="60">
        <v>3036</v>
      </c>
      <c r="E486" s="15">
        <v>3164</v>
      </c>
      <c r="F486" s="62">
        <v>0.22315325248070561</v>
      </c>
      <c r="G486" s="72">
        <v>0.23278399058269569</v>
      </c>
    </row>
    <row r="487" spans="1:7" x14ac:dyDescent="0.25">
      <c r="A487" t="s">
        <v>345</v>
      </c>
      <c r="B487" s="3" t="s">
        <v>710</v>
      </c>
      <c r="C487" s="7" t="s">
        <v>711</v>
      </c>
      <c r="D487" s="60">
        <v>3299</v>
      </c>
      <c r="E487" s="15">
        <v>3289</v>
      </c>
      <c r="F487" s="62">
        <v>0.22069842119347069</v>
      </c>
      <c r="G487" s="72">
        <v>0.22176522149551614</v>
      </c>
    </row>
    <row r="488" spans="1:7" x14ac:dyDescent="0.25">
      <c r="A488" t="s">
        <v>345</v>
      </c>
      <c r="B488" s="3" t="s">
        <v>1103</v>
      </c>
      <c r="C488" s="7" t="s">
        <v>1104</v>
      </c>
      <c r="D488" s="60">
        <v>4886</v>
      </c>
      <c r="E488" s="15">
        <v>4957</v>
      </c>
      <c r="F488" s="62">
        <v>0.21465600562340742</v>
      </c>
      <c r="G488" s="72">
        <v>0.21646288209606987</v>
      </c>
    </row>
    <row r="489" spans="1:7" x14ac:dyDescent="0.25">
      <c r="A489" t="s">
        <v>345</v>
      </c>
      <c r="B489" s="3" t="s">
        <v>1109</v>
      </c>
      <c r="C489" s="7" t="s">
        <v>1110</v>
      </c>
      <c r="D489" s="60">
        <v>4207</v>
      </c>
      <c r="E489" s="15">
        <v>4228</v>
      </c>
      <c r="F489" s="62">
        <v>0.21144953759549659</v>
      </c>
      <c r="G489" s="72">
        <v>0.2093069306930693</v>
      </c>
    </row>
    <row r="490" spans="1:7" x14ac:dyDescent="0.25">
      <c r="A490" t="s">
        <v>345</v>
      </c>
      <c r="B490" s="3" t="s">
        <v>771</v>
      </c>
      <c r="C490" s="7" t="s">
        <v>772</v>
      </c>
      <c r="D490" s="60">
        <v>2905</v>
      </c>
      <c r="E490" s="15">
        <v>2927</v>
      </c>
      <c r="F490" s="62">
        <v>0.21141110545084055</v>
      </c>
      <c r="G490" s="72">
        <v>0.21273348353804783</v>
      </c>
    </row>
    <row r="491" spans="1:7" x14ac:dyDescent="0.25">
      <c r="A491" t="s">
        <v>345</v>
      </c>
      <c r="B491" s="3" t="s">
        <v>371</v>
      </c>
      <c r="C491" s="7" t="s">
        <v>606</v>
      </c>
      <c r="D491" s="60">
        <v>2564</v>
      </c>
      <c r="E491" s="15">
        <v>2489</v>
      </c>
      <c r="F491" s="62">
        <v>0.20988867059593974</v>
      </c>
      <c r="G491" s="72">
        <v>0.20460337032470202</v>
      </c>
    </row>
    <row r="492" spans="1:7" x14ac:dyDescent="0.25">
      <c r="A492" t="s">
        <v>345</v>
      </c>
      <c r="B492" s="3" t="s">
        <v>368</v>
      </c>
      <c r="C492" s="7" t="s">
        <v>911</v>
      </c>
      <c r="D492" s="60">
        <v>3131</v>
      </c>
      <c r="E492" s="15">
        <v>3287</v>
      </c>
      <c r="F492" s="62">
        <v>0.20674854727945061</v>
      </c>
      <c r="G492" s="72">
        <v>0.21761006289308177</v>
      </c>
    </row>
    <row r="493" spans="1:7" x14ac:dyDescent="0.25">
      <c r="A493" t="s">
        <v>345</v>
      </c>
      <c r="B493" s="3" t="s">
        <v>702</v>
      </c>
      <c r="C493" s="7" t="s">
        <v>703</v>
      </c>
      <c r="D493" s="60">
        <v>3513</v>
      </c>
      <c r="E493" s="15">
        <v>3468</v>
      </c>
      <c r="F493" s="62">
        <v>0.20378212193282674</v>
      </c>
      <c r="G493" s="72">
        <v>0.20166308076990172</v>
      </c>
    </row>
    <row r="494" spans="1:7" x14ac:dyDescent="0.25">
      <c r="A494" t="s">
        <v>345</v>
      </c>
      <c r="B494" s="3" t="s">
        <v>362</v>
      </c>
      <c r="C494" s="7" t="s">
        <v>562</v>
      </c>
      <c r="D494" s="60">
        <v>4205</v>
      </c>
      <c r="E494" s="15">
        <v>4092</v>
      </c>
      <c r="F494" s="62">
        <v>0.19908152637060883</v>
      </c>
      <c r="G494" s="72">
        <v>0.19317377142047867</v>
      </c>
    </row>
    <row r="495" spans="1:7" x14ac:dyDescent="0.25">
      <c r="A495" t="s">
        <v>345</v>
      </c>
      <c r="B495" s="3" t="s">
        <v>374</v>
      </c>
      <c r="C495" s="7" t="s">
        <v>1112</v>
      </c>
      <c r="D495" s="60">
        <v>3546</v>
      </c>
      <c r="E495" s="15">
        <v>3632</v>
      </c>
      <c r="F495" s="62">
        <v>0.19535037461436755</v>
      </c>
      <c r="G495" s="72">
        <v>0.19698448855624254</v>
      </c>
    </row>
    <row r="496" spans="1:7" x14ac:dyDescent="0.25">
      <c r="A496" t="s">
        <v>345</v>
      </c>
      <c r="B496" s="3" t="s">
        <v>366</v>
      </c>
      <c r="C496" s="7" t="s">
        <v>594</v>
      </c>
      <c r="D496" s="60">
        <v>3390</v>
      </c>
      <c r="E496" s="15">
        <v>3302</v>
      </c>
      <c r="F496" s="62">
        <v>0.19391373984669946</v>
      </c>
      <c r="G496" s="72">
        <v>0.1876349585180134</v>
      </c>
    </row>
    <row r="497" spans="1:7" x14ac:dyDescent="0.25">
      <c r="A497" t="s">
        <v>345</v>
      </c>
      <c r="B497" s="3" t="s">
        <v>375</v>
      </c>
      <c r="C497" s="7" t="s">
        <v>877</v>
      </c>
      <c r="D497" s="60">
        <v>3146</v>
      </c>
      <c r="E497" s="15">
        <v>3155</v>
      </c>
      <c r="F497" s="62">
        <v>0.19280504994790709</v>
      </c>
      <c r="G497" s="72">
        <v>0.19501792557794537</v>
      </c>
    </row>
    <row r="498" spans="1:7" x14ac:dyDescent="0.25">
      <c r="A498" t="s">
        <v>345</v>
      </c>
      <c r="B498" s="3" t="s">
        <v>1153</v>
      </c>
      <c r="C498" s="7" t="s">
        <v>1154</v>
      </c>
      <c r="D498" s="60">
        <v>2862</v>
      </c>
      <c r="E498" s="15">
        <v>2920</v>
      </c>
      <c r="F498" s="62">
        <v>0.19204187076427565</v>
      </c>
      <c r="G498" s="72">
        <v>0.19458883113421299</v>
      </c>
    </row>
    <row r="499" spans="1:7" x14ac:dyDescent="0.25">
      <c r="A499" t="s">
        <v>345</v>
      </c>
      <c r="B499" s="3" t="s">
        <v>690</v>
      </c>
      <c r="C499" s="7" t="s">
        <v>691</v>
      </c>
      <c r="D499" s="60">
        <v>3646</v>
      </c>
      <c r="E499" s="15">
        <v>3931</v>
      </c>
      <c r="F499" s="62">
        <v>0.19176353021616788</v>
      </c>
      <c r="G499" s="72">
        <v>0.20258709544423831</v>
      </c>
    </row>
    <row r="500" spans="1:7" x14ac:dyDescent="0.25">
      <c r="A500" t="s">
        <v>345</v>
      </c>
      <c r="B500" s="3" t="s">
        <v>908</v>
      </c>
      <c r="C500" s="7" t="s">
        <v>909</v>
      </c>
      <c r="D500" s="60">
        <v>3179</v>
      </c>
      <c r="E500" s="15">
        <v>3091</v>
      </c>
      <c r="F500" s="62">
        <v>0.18728643808177212</v>
      </c>
      <c r="G500" s="72">
        <v>0.18086600351082505</v>
      </c>
    </row>
    <row r="501" spans="1:7" x14ac:dyDescent="0.25">
      <c r="A501" t="s">
        <v>345</v>
      </c>
      <c r="B501" s="3" t="s">
        <v>377</v>
      </c>
      <c r="C501" s="7" t="s">
        <v>603</v>
      </c>
      <c r="D501" s="60">
        <v>3275</v>
      </c>
      <c r="E501" s="15">
        <v>3305</v>
      </c>
      <c r="F501" s="62">
        <v>0.18545784019480152</v>
      </c>
      <c r="G501" s="72">
        <v>0.1880619096392398</v>
      </c>
    </row>
    <row r="502" spans="1:7" x14ac:dyDescent="0.25">
      <c r="A502" t="s">
        <v>345</v>
      </c>
      <c r="B502" s="3" t="s">
        <v>557</v>
      </c>
      <c r="C502" s="7" t="s">
        <v>558</v>
      </c>
      <c r="D502" s="60">
        <v>1804</v>
      </c>
      <c r="E502" s="15">
        <v>1707</v>
      </c>
      <c r="F502" s="62">
        <v>0.1849308047155305</v>
      </c>
      <c r="G502" s="72">
        <v>0.17955190911959609</v>
      </c>
    </row>
    <row r="503" spans="1:7" x14ac:dyDescent="0.25">
      <c r="A503" t="s">
        <v>345</v>
      </c>
      <c r="B503" s="3" t="s">
        <v>865</v>
      </c>
      <c r="C503" s="7" t="s">
        <v>866</v>
      </c>
      <c r="D503" s="60">
        <v>2924</v>
      </c>
      <c r="E503" s="15">
        <v>2936</v>
      </c>
      <c r="F503" s="62">
        <v>0.18320802005012532</v>
      </c>
      <c r="G503" s="72">
        <v>0.186105476673428</v>
      </c>
    </row>
    <row r="504" spans="1:7" x14ac:dyDescent="0.25">
      <c r="A504" t="s">
        <v>345</v>
      </c>
      <c r="B504" s="3" t="s">
        <v>380</v>
      </c>
      <c r="C504" s="7" t="s">
        <v>1004</v>
      </c>
      <c r="D504" s="60">
        <v>2841</v>
      </c>
      <c r="E504" s="15">
        <v>2856</v>
      </c>
      <c r="F504" s="62">
        <v>0.17874669686674216</v>
      </c>
      <c r="G504" s="72">
        <v>0.17947590020737761</v>
      </c>
    </row>
    <row r="505" spans="1:7" x14ac:dyDescent="0.25">
      <c r="A505" t="s">
        <v>345</v>
      </c>
      <c r="B505" s="3" t="s">
        <v>370</v>
      </c>
      <c r="C505" s="7" t="s">
        <v>1095</v>
      </c>
      <c r="D505" s="60">
        <v>2936</v>
      </c>
      <c r="E505" s="15">
        <v>3004</v>
      </c>
      <c r="F505" s="62">
        <v>0.17840432642644469</v>
      </c>
      <c r="G505" s="72">
        <v>0.18167523435137586</v>
      </c>
    </row>
    <row r="506" spans="1:7" x14ac:dyDescent="0.25">
      <c r="A506" t="s">
        <v>345</v>
      </c>
      <c r="B506" s="3" t="s">
        <v>378</v>
      </c>
      <c r="C506" s="7" t="s">
        <v>1115</v>
      </c>
      <c r="D506" s="60">
        <v>3193</v>
      </c>
      <c r="E506" s="15">
        <v>3335</v>
      </c>
      <c r="F506" s="62">
        <v>0.17682893060862823</v>
      </c>
      <c r="G506" s="72">
        <v>0.17994927966330329</v>
      </c>
    </row>
    <row r="507" spans="1:7" x14ac:dyDescent="0.25">
      <c r="A507" t="s">
        <v>345</v>
      </c>
      <c r="B507" s="3" t="s">
        <v>670</v>
      </c>
      <c r="C507" s="7" t="s">
        <v>671</v>
      </c>
      <c r="D507" s="60">
        <v>3478</v>
      </c>
      <c r="E507" s="15">
        <v>3790</v>
      </c>
      <c r="F507" s="62">
        <v>0.1742572273159978</v>
      </c>
      <c r="G507" s="72">
        <v>0.18748454118229038</v>
      </c>
    </row>
    <row r="508" spans="1:7" x14ac:dyDescent="0.25">
      <c r="A508" t="s">
        <v>345</v>
      </c>
      <c r="B508" s="3" t="s">
        <v>379</v>
      </c>
      <c r="C508" s="7" t="s">
        <v>698</v>
      </c>
      <c r="D508" s="60">
        <v>3562</v>
      </c>
      <c r="E508" s="15">
        <v>3486</v>
      </c>
      <c r="F508" s="62">
        <v>0.16473961705670151</v>
      </c>
      <c r="G508" s="72">
        <v>0.15814544299777708</v>
      </c>
    </row>
    <row r="509" spans="1:7" x14ac:dyDescent="0.25">
      <c r="A509" t="s">
        <v>345</v>
      </c>
      <c r="B509" s="3" t="s">
        <v>376</v>
      </c>
      <c r="C509" s="7" t="s">
        <v>1050</v>
      </c>
      <c r="D509" s="60">
        <v>2673</v>
      </c>
      <c r="E509" s="15">
        <v>2936</v>
      </c>
      <c r="F509" s="62">
        <v>0.15946784393270494</v>
      </c>
      <c r="G509" s="72">
        <v>0.17562959861219118</v>
      </c>
    </row>
    <row r="510" spans="1:7" x14ac:dyDescent="0.25">
      <c r="A510" t="s">
        <v>345</v>
      </c>
      <c r="B510" s="3" t="s">
        <v>381</v>
      </c>
      <c r="C510" s="7" t="s">
        <v>482</v>
      </c>
      <c r="D510" s="60">
        <v>2384</v>
      </c>
      <c r="E510" s="15">
        <v>2325</v>
      </c>
      <c r="F510" s="62">
        <v>0.15753650961474921</v>
      </c>
      <c r="G510" s="72">
        <v>0.15550799277640293</v>
      </c>
    </row>
    <row r="511" spans="1:7" x14ac:dyDescent="0.25">
      <c r="A511" t="s">
        <v>345</v>
      </c>
      <c r="B511" s="3" t="s">
        <v>1034</v>
      </c>
      <c r="C511" s="7" t="s">
        <v>1035</v>
      </c>
      <c r="D511" s="60">
        <v>2515</v>
      </c>
      <c r="E511" s="15">
        <v>2542</v>
      </c>
      <c r="F511" s="62">
        <v>0.15451250230386435</v>
      </c>
      <c r="G511" s="72">
        <v>0.15665249275898194</v>
      </c>
    </row>
    <row r="512" spans="1:7" x14ac:dyDescent="0.25">
      <c r="A512" t="s">
        <v>345</v>
      </c>
      <c r="B512" s="3" t="s">
        <v>917</v>
      </c>
      <c r="C512" s="7" t="s">
        <v>918</v>
      </c>
      <c r="D512" s="60">
        <v>2588</v>
      </c>
      <c r="E512" s="15">
        <v>2598</v>
      </c>
      <c r="F512" s="62">
        <v>0.15171766912885451</v>
      </c>
      <c r="G512" s="72">
        <v>0.15203651685393257</v>
      </c>
    </row>
    <row r="513" spans="1:7" x14ac:dyDescent="0.25">
      <c r="A513" t="s">
        <v>345</v>
      </c>
      <c r="B513" s="3" t="s">
        <v>382</v>
      </c>
      <c r="C513" s="7" t="s">
        <v>924</v>
      </c>
      <c r="D513" s="60">
        <v>2099</v>
      </c>
      <c r="E513" s="15">
        <v>2025</v>
      </c>
      <c r="F513" s="62">
        <v>0.12576393049730378</v>
      </c>
      <c r="G513" s="72">
        <v>0.12194387570757557</v>
      </c>
    </row>
    <row r="514" spans="1:7" x14ac:dyDescent="0.25">
      <c r="A514" t="s">
        <v>383</v>
      </c>
      <c r="B514" s="3" t="s">
        <v>384</v>
      </c>
      <c r="C514" s="7" t="s">
        <v>1324</v>
      </c>
      <c r="D514" s="60">
        <v>7854</v>
      </c>
      <c r="E514" s="15">
        <v>7721</v>
      </c>
      <c r="F514" s="62">
        <v>0.33279661016949152</v>
      </c>
      <c r="G514" s="72">
        <v>0.32149400399733513</v>
      </c>
    </row>
    <row r="515" spans="1:7" x14ac:dyDescent="0.25">
      <c r="A515" t="s">
        <v>383</v>
      </c>
      <c r="B515" s="3" t="s">
        <v>1328</v>
      </c>
      <c r="C515" s="7" t="s">
        <v>1329</v>
      </c>
      <c r="D515" s="60">
        <v>6054</v>
      </c>
      <c r="E515" s="15">
        <v>5898</v>
      </c>
      <c r="F515" s="62">
        <v>0.33192609243927845</v>
      </c>
      <c r="G515" s="72">
        <v>0.32553261949442541</v>
      </c>
    </row>
    <row r="516" spans="1:7" x14ac:dyDescent="0.25">
      <c r="A516" t="s">
        <v>383</v>
      </c>
      <c r="B516" s="3" t="s">
        <v>1293</v>
      </c>
      <c r="C516" s="7" t="s">
        <v>1294</v>
      </c>
      <c r="D516" s="60">
        <v>5505</v>
      </c>
      <c r="E516" s="15">
        <v>5556</v>
      </c>
      <c r="F516" s="62">
        <v>0.32355707064770189</v>
      </c>
      <c r="G516" s="72">
        <v>0.32722775192885328</v>
      </c>
    </row>
    <row r="517" spans="1:7" x14ac:dyDescent="0.25">
      <c r="A517" t="s">
        <v>383</v>
      </c>
      <c r="B517" s="3" t="s">
        <v>1301</v>
      </c>
      <c r="C517" s="7" t="s">
        <v>1302</v>
      </c>
      <c r="D517" s="60">
        <v>6548</v>
      </c>
      <c r="E517" s="15">
        <v>6010</v>
      </c>
      <c r="F517" s="62">
        <v>0.31388715785436938</v>
      </c>
      <c r="G517" s="72">
        <v>0.28657257295441541</v>
      </c>
    </row>
    <row r="518" spans="1:7" x14ac:dyDescent="0.25">
      <c r="A518" t="s">
        <v>383</v>
      </c>
      <c r="B518" s="3" t="s">
        <v>1310</v>
      </c>
      <c r="C518" s="7" t="s">
        <v>1311</v>
      </c>
      <c r="D518" s="60">
        <v>5444</v>
      </c>
      <c r="E518" s="15">
        <v>5631</v>
      </c>
      <c r="F518" s="62">
        <v>0.30821491252901545</v>
      </c>
      <c r="G518" s="72">
        <v>0.32027073142987145</v>
      </c>
    </row>
    <row r="519" spans="1:7" x14ac:dyDescent="0.25">
      <c r="A519" t="s">
        <v>383</v>
      </c>
      <c r="B519" s="3" t="s">
        <v>385</v>
      </c>
      <c r="C519" s="7" t="s">
        <v>1304</v>
      </c>
      <c r="D519" s="60">
        <v>5137</v>
      </c>
      <c r="E519" s="15">
        <v>5082</v>
      </c>
      <c r="F519" s="62">
        <v>0.30721846779498835</v>
      </c>
      <c r="G519" s="72">
        <v>0.30551881688108695</v>
      </c>
    </row>
    <row r="520" spans="1:7" x14ac:dyDescent="0.25">
      <c r="A520" t="s">
        <v>383</v>
      </c>
      <c r="B520" s="3" t="s">
        <v>1288</v>
      </c>
      <c r="C520" s="7" t="s">
        <v>1289</v>
      </c>
      <c r="D520" s="60">
        <v>5132</v>
      </c>
      <c r="E520" s="15">
        <v>5037</v>
      </c>
      <c r="F520" s="62">
        <v>0.3020422576658231</v>
      </c>
      <c r="G520" s="72">
        <v>0.29976789858953756</v>
      </c>
    </row>
    <row r="521" spans="1:7" x14ac:dyDescent="0.25">
      <c r="A521" t="s">
        <v>383</v>
      </c>
      <c r="B521" s="3" t="s">
        <v>396</v>
      </c>
      <c r="C521" s="7" t="s">
        <v>1330</v>
      </c>
      <c r="D521" s="60">
        <v>5524</v>
      </c>
      <c r="E521" s="15">
        <v>5579</v>
      </c>
      <c r="F521" s="62">
        <v>0.2997124409961478</v>
      </c>
      <c r="G521" s="72">
        <v>0.29882163899303693</v>
      </c>
    </row>
    <row r="522" spans="1:7" x14ac:dyDescent="0.25">
      <c r="A522" t="s">
        <v>383</v>
      </c>
      <c r="B522" s="3" t="s">
        <v>1315</v>
      </c>
      <c r="C522" s="7" t="s">
        <v>1316</v>
      </c>
      <c r="D522" s="60">
        <v>5391</v>
      </c>
      <c r="E522" s="15">
        <v>5268</v>
      </c>
      <c r="F522" s="62">
        <v>0.29102785575469658</v>
      </c>
      <c r="G522" s="72">
        <v>0.28569879060686587</v>
      </c>
    </row>
    <row r="523" spans="1:7" x14ac:dyDescent="0.25">
      <c r="A523" t="s">
        <v>383</v>
      </c>
      <c r="B523" s="3" t="s">
        <v>387</v>
      </c>
      <c r="C523" s="7" t="s">
        <v>1331</v>
      </c>
      <c r="D523" s="60">
        <v>4921</v>
      </c>
      <c r="E523" s="15">
        <v>4794</v>
      </c>
      <c r="F523" s="62">
        <v>0.28697224166083507</v>
      </c>
      <c r="G523" s="72">
        <v>0.27872093023255812</v>
      </c>
    </row>
    <row r="524" spans="1:7" x14ac:dyDescent="0.25">
      <c r="A524" t="s">
        <v>383</v>
      </c>
      <c r="B524" s="3" t="s">
        <v>1306</v>
      </c>
      <c r="C524" s="7" t="s">
        <v>1307</v>
      </c>
      <c r="D524" s="60">
        <v>3871</v>
      </c>
      <c r="E524" s="15">
        <v>3804</v>
      </c>
      <c r="F524" s="62">
        <v>0.28676198236906436</v>
      </c>
      <c r="G524" s="72">
        <v>0.28354203935599287</v>
      </c>
    </row>
    <row r="525" spans="1:7" x14ac:dyDescent="0.25">
      <c r="A525" t="s">
        <v>383</v>
      </c>
      <c r="B525" s="3" t="s">
        <v>1317</v>
      </c>
      <c r="C525" s="7" t="s">
        <v>1318</v>
      </c>
      <c r="D525" s="60">
        <v>4829</v>
      </c>
      <c r="E525" s="15">
        <v>4686</v>
      </c>
      <c r="F525" s="62">
        <v>0.28126274098666199</v>
      </c>
      <c r="G525" s="72">
        <v>0.27422752808988765</v>
      </c>
    </row>
    <row r="526" spans="1:7" x14ac:dyDescent="0.25">
      <c r="A526" t="s">
        <v>383</v>
      </c>
      <c r="B526" s="3" t="s">
        <v>390</v>
      </c>
      <c r="C526" s="7" t="s">
        <v>1305</v>
      </c>
      <c r="D526" s="60">
        <v>5843</v>
      </c>
      <c r="E526" s="15">
        <v>5450</v>
      </c>
      <c r="F526" s="62">
        <v>0.2737152761512156</v>
      </c>
      <c r="G526" s="72">
        <v>0.25968456663648926</v>
      </c>
    </row>
    <row r="527" spans="1:7" x14ac:dyDescent="0.25">
      <c r="A527" t="s">
        <v>383</v>
      </c>
      <c r="B527" s="3" t="s">
        <v>389</v>
      </c>
      <c r="C527" s="7" t="s">
        <v>1334</v>
      </c>
      <c r="D527" s="60">
        <v>3129</v>
      </c>
      <c r="E527" s="15">
        <v>3327</v>
      </c>
      <c r="F527" s="62">
        <v>0.27081530205989268</v>
      </c>
      <c r="G527" s="72">
        <v>0.29214963119072707</v>
      </c>
    </row>
    <row r="528" spans="1:7" x14ac:dyDescent="0.25">
      <c r="A528" t="s">
        <v>383</v>
      </c>
      <c r="B528" s="3" t="s">
        <v>1920</v>
      </c>
      <c r="C528" s="7" t="s">
        <v>1321</v>
      </c>
      <c r="D528" s="60">
        <v>4425</v>
      </c>
      <c r="E528" s="15">
        <v>4582</v>
      </c>
      <c r="F528" s="62">
        <v>0.26764652513155507</v>
      </c>
      <c r="G528" s="72">
        <v>0.2780677266658575</v>
      </c>
    </row>
    <row r="529" spans="1:7" x14ac:dyDescent="0.25">
      <c r="A529" t="s">
        <v>383</v>
      </c>
      <c r="B529" s="3" t="s">
        <v>386</v>
      </c>
      <c r="C529" s="7" t="s">
        <v>1314</v>
      </c>
      <c r="D529" s="60">
        <v>4387</v>
      </c>
      <c r="E529" s="15">
        <v>4410</v>
      </c>
      <c r="F529" s="62">
        <v>0.25894227363947586</v>
      </c>
      <c r="G529" s="72">
        <v>0.26513557385919556</v>
      </c>
    </row>
    <row r="530" spans="1:7" x14ac:dyDescent="0.25">
      <c r="A530" t="s">
        <v>383</v>
      </c>
      <c r="B530" s="3" t="s">
        <v>395</v>
      </c>
      <c r="C530" s="7" t="s">
        <v>1312</v>
      </c>
      <c r="D530" s="60">
        <v>3923</v>
      </c>
      <c r="E530" s="15">
        <v>4144</v>
      </c>
      <c r="F530" s="62">
        <v>0.2529988391590352</v>
      </c>
      <c r="G530" s="72">
        <v>0.27099136803557416</v>
      </c>
    </row>
    <row r="531" spans="1:7" x14ac:dyDescent="0.25">
      <c r="A531" t="s">
        <v>383</v>
      </c>
      <c r="B531" s="3" t="s">
        <v>388</v>
      </c>
      <c r="C531" s="7" t="s">
        <v>1300</v>
      </c>
      <c r="D531" s="60">
        <v>4433</v>
      </c>
      <c r="E531" s="15">
        <v>4387</v>
      </c>
      <c r="F531" s="62">
        <v>0.24868170088634578</v>
      </c>
      <c r="G531" s="72">
        <v>0.250814704705277</v>
      </c>
    </row>
    <row r="532" spans="1:7" x14ac:dyDescent="0.25">
      <c r="A532" t="s">
        <v>383</v>
      </c>
      <c r="B532" s="3" t="s">
        <v>1291</v>
      </c>
      <c r="C532" s="7" t="s">
        <v>1292</v>
      </c>
      <c r="D532" s="60">
        <v>3538</v>
      </c>
      <c r="E532" s="15">
        <v>3694</v>
      </c>
      <c r="F532" s="62">
        <v>0.2459164523528185</v>
      </c>
      <c r="G532" s="72">
        <v>0.25799692694510407</v>
      </c>
    </row>
    <row r="533" spans="1:7" x14ac:dyDescent="0.25">
      <c r="A533" t="s">
        <v>383</v>
      </c>
      <c r="B533" s="3" t="s">
        <v>1298</v>
      </c>
      <c r="C533" s="7" t="s">
        <v>1299</v>
      </c>
      <c r="D533" s="60">
        <v>3749</v>
      </c>
      <c r="E533" s="15">
        <v>3547</v>
      </c>
      <c r="F533" s="62">
        <v>0.2438532587485365</v>
      </c>
      <c r="G533" s="72">
        <v>0.23303330924380788</v>
      </c>
    </row>
    <row r="534" spans="1:7" x14ac:dyDescent="0.25">
      <c r="A534" t="s">
        <v>383</v>
      </c>
      <c r="B534" s="3" t="s">
        <v>1322</v>
      </c>
      <c r="C534" s="7" t="s">
        <v>1323</v>
      </c>
      <c r="D534" s="60">
        <v>4224</v>
      </c>
      <c r="E534" s="15">
        <v>4204</v>
      </c>
      <c r="F534" s="62">
        <v>0.24161995195057773</v>
      </c>
      <c r="G534" s="72">
        <v>0.24372427387094905</v>
      </c>
    </row>
    <row r="535" spans="1:7" x14ac:dyDescent="0.25">
      <c r="A535" t="s">
        <v>383</v>
      </c>
      <c r="B535" s="3" t="s">
        <v>391</v>
      </c>
      <c r="C535" s="7" t="s">
        <v>1333</v>
      </c>
      <c r="D535" s="60">
        <v>4387</v>
      </c>
      <c r="E535" s="15">
        <v>4518</v>
      </c>
      <c r="F535" s="62">
        <v>0.24158819318244396</v>
      </c>
      <c r="G535" s="72">
        <v>0.25015226177952493</v>
      </c>
    </row>
    <row r="536" spans="1:7" x14ac:dyDescent="0.25">
      <c r="A536" t="s">
        <v>383</v>
      </c>
      <c r="B536" s="3" t="s">
        <v>392</v>
      </c>
      <c r="C536" s="7" t="s">
        <v>1332</v>
      </c>
      <c r="D536" s="60">
        <v>4317</v>
      </c>
      <c r="E536" s="15">
        <v>4092</v>
      </c>
      <c r="F536" s="62">
        <v>0.24064886560008919</v>
      </c>
      <c r="G536" s="72">
        <v>0.23001686340640809</v>
      </c>
    </row>
    <row r="537" spans="1:7" x14ac:dyDescent="0.25">
      <c r="A537" t="s">
        <v>383</v>
      </c>
      <c r="B537" s="3" t="s">
        <v>393</v>
      </c>
      <c r="C537" s="7" t="s">
        <v>1327</v>
      </c>
      <c r="D537" s="60">
        <v>4422</v>
      </c>
      <c r="E537" s="15">
        <v>4264</v>
      </c>
      <c r="F537" s="62">
        <v>0.23352344740177439</v>
      </c>
      <c r="G537" s="72">
        <v>0.22754682747211696</v>
      </c>
    </row>
    <row r="538" spans="1:7" x14ac:dyDescent="0.25">
      <c r="A538" t="s">
        <v>383</v>
      </c>
      <c r="B538" s="3" t="s">
        <v>397</v>
      </c>
      <c r="C538" s="7" t="s">
        <v>1290</v>
      </c>
      <c r="D538" s="60">
        <v>4289</v>
      </c>
      <c r="E538" s="15">
        <v>4450</v>
      </c>
      <c r="F538" s="62">
        <v>0.23231502545769689</v>
      </c>
      <c r="G538" s="72">
        <v>0.24342213226847548</v>
      </c>
    </row>
    <row r="539" spans="1:7" x14ac:dyDescent="0.25">
      <c r="A539" t="s">
        <v>383</v>
      </c>
      <c r="B539" s="3" t="s">
        <v>1295</v>
      </c>
      <c r="C539" s="7" t="s">
        <v>1296</v>
      </c>
      <c r="D539" s="60">
        <v>3290</v>
      </c>
      <c r="E539" s="15">
        <v>3399</v>
      </c>
      <c r="F539" s="62">
        <v>0.23172277785603607</v>
      </c>
      <c r="G539" s="72">
        <v>0.24261241970021413</v>
      </c>
    </row>
    <row r="540" spans="1:7" x14ac:dyDescent="0.25">
      <c r="A540" t="s">
        <v>383</v>
      </c>
      <c r="B540" s="3" t="s">
        <v>1308</v>
      </c>
      <c r="C540" s="7" t="s">
        <v>1309</v>
      </c>
      <c r="D540" s="60">
        <v>3586</v>
      </c>
      <c r="E540" s="15">
        <v>3712</v>
      </c>
      <c r="F540" s="62">
        <v>0.22808802951278465</v>
      </c>
      <c r="G540" s="72">
        <v>0.23956114875766377</v>
      </c>
    </row>
    <row r="541" spans="1:7" x14ac:dyDescent="0.25">
      <c r="A541" t="s">
        <v>383</v>
      </c>
      <c r="B541" s="3" t="s">
        <v>1325</v>
      </c>
      <c r="C541" s="7" t="s">
        <v>1326</v>
      </c>
      <c r="D541" s="60">
        <v>4256</v>
      </c>
      <c r="E541" s="15">
        <v>4201</v>
      </c>
      <c r="F541" s="62">
        <v>0.2233065743218427</v>
      </c>
      <c r="G541" s="72">
        <v>0.22216933735258343</v>
      </c>
    </row>
    <row r="542" spans="1:7" x14ac:dyDescent="0.25">
      <c r="A542" t="s">
        <v>383</v>
      </c>
      <c r="B542" s="3" t="s">
        <v>394</v>
      </c>
      <c r="C542" s="7" t="s">
        <v>1297</v>
      </c>
      <c r="D542" s="60">
        <v>3462</v>
      </c>
      <c r="E542" s="15">
        <v>3338</v>
      </c>
      <c r="F542" s="62">
        <v>0.21245780914390919</v>
      </c>
      <c r="G542" s="72">
        <v>0.20756124860092029</v>
      </c>
    </row>
    <row r="543" spans="1:7" x14ac:dyDescent="0.25">
      <c r="A543" t="s">
        <v>383</v>
      </c>
      <c r="B543" s="3" t="s">
        <v>1319</v>
      </c>
      <c r="C543" s="7" t="s">
        <v>1320</v>
      </c>
      <c r="D543" s="60">
        <v>2670</v>
      </c>
      <c r="E543" s="15">
        <v>2641</v>
      </c>
      <c r="F543" s="62">
        <v>0.17845207859911777</v>
      </c>
      <c r="G543" s="72">
        <v>0.1779529681288323</v>
      </c>
    </row>
    <row r="544" spans="1:7" x14ac:dyDescent="0.25">
      <c r="A544" t="s">
        <v>383</v>
      </c>
      <c r="B544" s="3" t="s">
        <v>399</v>
      </c>
      <c r="C544" s="7" t="s">
        <v>1313</v>
      </c>
      <c r="D544" s="60">
        <v>2839</v>
      </c>
      <c r="E544" s="15">
        <v>2856</v>
      </c>
      <c r="F544" s="62">
        <v>0.17362852424928138</v>
      </c>
      <c r="G544" s="72">
        <v>0.17584041374214998</v>
      </c>
    </row>
    <row r="545" spans="1:7" x14ac:dyDescent="0.25">
      <c r="A545" t="s">
        <v>383</v>
      </c>
      <c r="B545" s="3" t="s">
        <v>398</v>
      </c>
      <c r="C545" s="7" t="s">
        <v>1303</v>
      </c>
      <c r="D545" s="60">
        <v>2594</v>
      </c>
      <c r="E545" s="15">
        <v>2543</v>
      </c>
      <c r="F545" s="62">
        <v>0.15220325060141993</v>
      </c>
      <c r="G545" s="72">
        <v>0.15014465371671487</v>
      </c>
    </row>
    <row r="546" spans="1:7" x14ac:dyDescent="0.25">
      <c r="A546" t="s">
        <v>400</v>
      </c>
      <c r="B546" s="3" t="s">
        <v>505</v>
      </c>
      <c r="C546" s="7" t="s">
        <v>506</v>
      </c>
      <c r="D546" s="60">
        <v>20706</v>
      </c>
      <c r="E546" s="15">
        <v>20374</v>
      </c>
      <c r="F546" s="62">
        <v>0.58932688202646932</v>
      </c>
      <c r="G546" s="72">
        <v>0.5820477659696035</v>
      </c>
    </row>
    <row r="547" spans="1:7" x14ac:dyDescent="0.25">
      <c r="A547" t="s">
        <v>400</v>
      </c>
      <c r="B547" s="3" t="s">
        <v>509</v>
      </c>
      <c r="C547" s="7" t="s">
        <v>510</v>
      </c>
      <c r="D547" s="60">
        <v>15405</v>
      </c>
      <c r="E547" s="15">
        <v>15220</v>
      </c>
      <c r="F547" s="62">
        <v>0.52574997440360394</v>
      </c>
      <c r="G547" s="72">
        <v>0.52003963508388285</v>
      </c>
    </row>
    <row r="548" spans="1:7" x14ac:dyDescent="0.25">
      <c r="A548" t="s">
        <v>400</v>
      </c>
      <c r="B548" s="3" t="s">
        <v>503</v>
      </c>
      <c r="C548" s="7" t="s">
        <v>504</v>
      </c>
      <c r="D548" s="60">
        <v>16404</v>
      </c>
      <c r="E548" s="15">
        <v>16463</v>
      </c>
      <c r="F548" s="62">
        <v>0.51827746358724847</v>
      </c>
      <c r="G548" s="72">
        <v>0.51941946679286954</v>
      </c>
    </row>
    <row r="549" spans="1:7" x14ac:dyDescent="0.25">
      <c r="A549" t="s">
        <v>400</v>
      </c>
      <c r="B549" s="3" t="s">
        <v>513</v>
      </c>
      <c r="C549" s="7" t="s">
        <v>514</v>
      </c>
      <c r="D549" s="60">
        <v>14326</v>
      </c>
      <c r="E549" s="15">
        <v>14554</v>
      </c>
      <c r="F549" s="62">
        <v>0.50504124656278648</v>
      </c>
      <c r="G549" s="72">
        <v>0.50583901014875576</v>
      </c>
    </row>
    <row r="550" spans="1:7" x14ac:dyDescent="0.25">
      <c r="A550" t="s">
        <v>400</v>
      </c>
      <c r="B550" s="3" t="s">
        <v>501</v>
      </c>
      <c r="C550" s="7" t="s">
        <v>502</v>
      </c>
      <c r="D550" s="60">
        <v>13463</v>
      </c>
      <c r="E550" s="15">
        <v>13301</v>
      </c>
      <c r="F550" s="62">
        <v>0.4844897077875342</v>
      </c>
      <c r="G550" s="72">
        <v>0.47583443637534434</v>
      </c>
    </row>
    <row r="551" spans="1:7" x14ac:dyDescent="0.25">
      <c r="A551" t="s">
        <v>400</v>
      </c>
      <c r="B551" s="3" t="s">
        <v>1138</v>
      </c>
      <c r="C551" s="7" t="s">
        <v>1139</v>
      </c>
      <c r="D551" s="60">
        <v>13965</v>
      </c>
      <c r="E551" s="15">
        <v>14003</v>
      </c>
      <c r="F551" s="62">
        <v>0.48382067627494457</v>
      </c>
      <c r="G551" s="72">
        <v>0.47663296912760816</v>
      </c>
    </row>
    <row r="552" spans="1:7" x14ac:dyDescent="0.25">
      <c r="A552" t="s">
        <v>400</v>
      </c>
      <c r="B552" s="3" t="s">
        <v>499</v>
      </c>
      <c r="C552" s="7" t="s">
        <v>500</v>
      </c>
      <c r="D552" s="60">
        <v>11645</v>
      </c>
      <c r="E552" s="15">
        <v>12270</v>
      </c>
      <c r="F552" s="62">
        <v>0.42503102416234761</v>
      </c>
      <c r="G552" s="72">
        <v>0.43737078491480713</v>
      </c>
    </row>
    <row r="553" spans="1:7" x14ac:dyDescent="0.25">
      <c r="A553" t="s">
        <v>400</v>
      </c>
      <c r="B553" s="3" t="s">
        <v>1028</v>
      </c>
      <c r="C553" s="7" t="s">
        <v>1029</v>
      </c>
      <c r="D553" s="60">
        <v>11297</v>
      </c>
      <c r="E553" s="15">
        <v>11744</v>
      </c>
      <c r="F553" s="62">
        <v>0.41650997308557314</v>
      </c>
      <c r="G553" s="72">
        <v>0.42598570858573037</v>
      </c>
    </row>
    <row r="554" spans="1:7" x14ac:dyDescent="0.25">
      <c r="A554" t="s">
        <v>400</v>
      </c>
      <c r="B554" s="3" t="s">
        <v>403</v>
      </c>
      <c r="C554" s="7" t="s">
        <v>1183</v>
      </c>
      <c r="D554" s="60">
        <v>12163</v>
      </c>
      <c r="E554" s="15">
        <v>12339</v>
      </c>
      <c r="F554" s="62">
        <v>0.41634148011227495</v>
      </c>
      <c r="G554" s="72">
        <v>0.41433848220282071</v>
      </c>
    </row>
    <row r="555" spans="1:7" x14ac:dyDescent="0.25">
      <c r="A555" t="s">
        <v>400</v>
      </c>
      <c r="B555" s="3" t="s">
        <v>401</v>
      </c>
      <c r="C555" s="7" t="s">
        <v>1083</v>
      </c>
      <c r="D555" s="60">
        <v>9628</v>
      </c>
      <c r="E555" s="15">
        <v>9251</v>
      </c>
      <c r="F555" s="62">
        <v>0.40670806403920079</v>
      </c>
      <c r="G555" s="72">
        <v>0.38178366555239157</v>
      </c>
    </row>
    <row r="556" spans="1:7" x14ac:dyDescent="0.25">
      <c r="A556" t="s">
        <v>400</v>
      </c>
      <c r="B556" s="3" t="s">
        <v>1117</v>
      </c>
      <c r="C556" s="7" t="s">
        <v>1118</v>
      </c>
      <c r="D556" s="60">
        <v>10325</v>
      </c>
      <c r="E556" s="15">
        <v>10551</v>
      </c>
      <c r="F556" s="62">
        <v>0.40129814606086517</v>
      </c>
      <c r="G556" s="72">
        <v>0.40409804672539257</v>
      </c>
    </row>
    <row r="557" spans="1:7" x14ac:dyDescent="0.25">
      <c r="A557" t="s">
        <v>400</v>
      </c>
      <c r="B557" s="3" t="s">
        <v>402</v>
      </c>
      <c r="C557" s="7" t="s">
        <v>1084</v>
      </c>
      <c r="D557" s="60">
        <v>8133</v>
      </c>
      <c r="E557" s="15">
        <v>8094</v>
      </c>
      <c r="F557" s="62">
        <v>0.40113440197287298</v>
      </c>
      <c r="G557" s="72">
        <v>0.38971544128268093</v>
      </c>
    </row>
    <row r="558" spans="1:7" x14ac:dyDescent="0.25">
      <c r="A558" t="s">
        <v>400</v>
      </c>
      <c r="B558" s="3" t="s">
        <v>404</v>
      </c>
      <c r="C558" s="7" t="s">
        <v>1182</v>
      </c>
      <c r="D558" s="60">
        <v>8956</v>
      </c>
      <c r="E558" s="15">
        <v>9258</v>
      </c>
      <c r="F558" s="62">
        <v>0.37947544595567984</v>
      </c>
      <c r="G558" s="72">
        <v>0.38037717243929497</v>
      </c>
    </row>
    <row r="559" spans="1:7" x14ac:dyDescent="0.25">
      <c r="A559" t="s">
        <v>400</v>
      </c>
      <c r="B559" s="3" t="s">
        <v>617</v>
      </c>
      <c r="C559" s="7" t="s">
        <v>618</v>
      </c>
      <c r="D559" s="60">
        <v>10675</v>
      </c>
      <c r="E559" s="15">
        <v>10946</v>
      </c>
      <c r="F559" s="62">
        <v>0.37568185817349992</v>
      </c>
      <c r="G559" s="72">
        <v>0.3755704237433522</v>
      </c>
    </row>
    <row r="560" spans="1:7" x14ac:dyDescent="0.25">
      <c r="A560" t="s">
        <v>400</v>
      </c>
      <c r="B560" s="3" t="s">
        <v>1156</v>
      </c>
      <c r="C560" s="7" t="s">
        <v>1157</v>
      </c>
      <c r="D560" s="60">
        <v>8786</v>
      </c>
      <c r="E560" s="15">
        <v>8952</v>
      </c>
      <c r="F560" s="62">
        <v>0.36706216577540107</v>
      </c>
      <c r="G560" s="72">
        <v>0.36718621821164887</v>
      </c>
    </row>
    <row r="561" spans="1:7" x14ac:dyDescent="0.25">
      <c r="A561" t="s">
        <v>400</v>
      </c>
      <c r="B561" s="3" t="s">
        <v>507</v>
      </c>
      <c r="C561" s="7" t="s">
        <v>508</v>
      </c>
      <c r="D561" s="60">
        <v>8432</v>
      </c>
      <c r="E561" s="15">
        <v>8468</v>
      </c>
      <c r="F561" s="62">
        <v>0.35588570463850083</v>
      </c>
      <c r="G561" s="72">
        <v>0.35502263961093411</v>
      </c>
    </row>
    <row r="562" spans="1:7" x14ac:dyDescent="0.25">
      <c r="A562" t="s">
        <v>400</v>
      </c>
      <c r="B562" s="3" t="s">
        <v>651</v>
      </c>
      <c r="C562" s="7" t="s">
        <v>652</v>
      </c>
      <c r="D562" s="60">
        <v>7652</v>
      </c>
      <c r="E562" s="15">
        <v>7831</v>
      </c>
      <c r="F562" s="62">
        <v>0.35419366783928902</v>
      </c>
      <c r="G562" s="72">
        <v>0.35861153088794251</v>
      </c>
    </row>
    <row r="563" spans="1:7" x14ac:dyDescent="0.25">
      <c r="A563" t="s">
        <v>400</v>
      </c>
      <c r="B563" s="3" t="s">
        <v>406</v>
      </c>
      <c r="C563" s="7" t="s">
        <v>1111</v>
      </c>
      <c r="D563" s="60">
        <v>8011</v>
      </c>
      <c r="E563" s="15">
        <v>8236</v>
      </c>
      <c r="F563" s="62">
        <v>0.34482610192837465</v>
      </c>
      <c r="G563" s="72">
        <v>0.34882046503748254</v>
      </c>
    </row>
    <row r="564" spans="1:7" x14ac:dyDescent="0.25">
      <c r="A564" t="s">
        <v>400</v>
      </c>
      <c r="B564" s="3" t="s">
        <v>497</v>
      </c>
      <c r="C564" s="7" t="s">
        <v>498</v>
      </c>
      <c r="D564" s="60">
        <v>7280</v>
      </c>
      <c r="E564" s="15">
        <v>7587</v>
      </c>
      <c r="F564" s="62">
        <v>0.33728687916975536</v>
      </c>
      <c r="G564" s="72">
        <v>0.34615384615384615</v>
      </c>
    </row>
    <row r="565" spans="1:7" x14ac:dyDescent="0.25">
      <c r="A565" t="s">
        <v>400</v>
      </c>
      <c r="B565" s="3" t="s">
        <v>1184</v>
      </c>
      <c r="C565" s="7" t="s">
        <v>1185</v>
      </c>
      <c r="D565" s="60">
        <v>7740</v>
      </c>
      <c r="E565" s="15">
        <v>7914</v>
      </c>
      <c r="F565" s="62">
        <v>0.33341948823985523</v>
      </c>
      <c r="G565" s="72">
        <v>0.33257690368129095</v>
      </c>
    </row>
    <row r="566" spans="1:7" x14ac:dyDescent="0.25">
      <c r="A566" t="s">
        <v>400</v>
      </c>
      <c r="B566" s="3" t="s">
        <v>730</v>
      </c>
      <c r="C566" s="7" t="s">
        <v>731</v>
      </c>
      <c r="D566" s="60">
        <v>5936</v>
      </c>
      <c r="E566" s="15">
        <v>6447</v>
      </c>
      <c r="F566" s="62">
        <v>0.31375865532004865</v>
      </c>
      <c r="G566" s="72">
        <v>0.33734498456386375</v>
      </c>
    </row>
    <row r="567" spans="1:7" x14ac:dyDescent="0.25">
      <c r="A567" t="s">
        <v>400</v>
      </c>
      <c r="B567" s="3" t="s">
        <v>407</v>
      </c>
      <c r="C567" s="7" t="s">
        <v>1088</v>
      </c>
      <c r="D567" s="60">
        <v>5228</v>
      </c>
      <c r="E567" s="15">
        <v>5486</v>
      </c>
      <c r="F567" s="62">
        <v>0.31113491638397905</v>
      </c>
      <c r="G567" s="72">
        <v>0.32119437939110068</v>
      </c>
    </row>
    <row r="568" spans="1:7" x14ac:dyDescent="0.25">
      <c r="A568" t="s">
        <v>400</v>
      </c>
      <c r="B568" s="3" t="s">
        <v>574</v>
      </c>
      <c r="C568" s="7" t="s">
        <v>575</v>
      </c>
      <c r="D568" s="60">
        <v>7059</v>
      </c>
      <c r="E568" s="15">
        <v>6934</v>
      </c>
      <c r="F568" s="62">
        <v>0.31016301243464123</v>
      </c>
      <c r="G568" s="72">
        <v>0.2986861942709455</v>
      </c>
    </row>
    <row r="569" spans="1:7" x14ac:dyDescent="0.25">
      <c r="A569" t="s">
        <v>400</v>
      </c>
      <c r="B569" s="3" t="s">
        <v>511</v>
      </c>
      <c r="C569" s="7" t="s">
        <v>512</v>
      </c>
      <c r="D569" s="60">
        <v>6046</v>
      </c>
      <c r="E569" s="15">
        <v>6307</v>
      </c>
      <c r="F569" s="62">
        <v>0.30690355329949237</v>
      </c>
      <c r="G569" s="72">
        <v>0.31640997341092658</v>
      </c>
    </row>
    <row r="570" spans="1:7" x14ac:dyDescent="0.25">
      <c r="A570" t="s">
        <v>400</v>
      </c>
      <c r="B570" s="3" t="s">
        <v>405</v>
      </c>
      <c r="C570" s="7" t="s">
        <v>1085</v>
      </c>
      <c r="D570" s="60">
        <v>5520</v>
      </c>
      <c r="E570" s="15">
        <v>5437</v>
      </c>
      <c r="F570" s="62">
        <v>0.30574941841143238</v>
      </c>
      <c r="G570" s="72">
        <v>0.29671469111547699</v>
      </c>
    </row>
    <row r="571" spans="1:7" x14ac:dyDescent="0.25">
      <c r="A571" t="s">
        <v>400</v>
      </c>
      <c r="B571" s="3" t="s">
        <v>409</v>
      </c>
      <c r="C571" s="7" t="s">
        <v>620</v>
      </c>
      <c r="D571" s="60">
        <v>6512</v>
      </c>
      <c r="E571" s="15">
        <v>6528</v>
      </c>
      <c r="F571" s="62">
        <v>0.29406186498080833</v>
      </c>
      <c r="G571" s="72">
        <v>0.28526481384373359</v>
      </c>
    </row>
    <row r="572" spans="1:7" x14ac:dyDescent="0.25">
      <c r="A572" t="s">
        <v>400</v>
      </c>
      <c r="B572" s="3" t="s">
        <v>412</v>
      </c>
      <c r="C572" s="7" t="s">
        <v>619</v>
      </c>
      <c r="D572" s="60">
        <v>6400</v>
      </c>
      <c r="E572" s="15">
        <v>6533</v>
      </c>
      <c r="F572" s="62">
        <v>0.29278558031016971</v>
      </c>
      <c r="G572" s="72">
        <v>0.29170387569208789</v>
      </c>
    </row>
    <row r="573" spans="1:7" x14ac:dyDescent="0.25">
      <c r="A573" t="s">
        <v>400</v>
      </c>
      <c r="B573" s="3" t="s">
        <v>410</v>
      </c>
      <c r="C573" s="7" t="s">
        <v>583</v>
      </c>
      <c r="D573" s="60">
        <v>5081</v>
      </c>
      <c r="E573" s="15">
        <v>5320</v>
      </c>
      <c r="F573" s="62">
        <v>0.2767278470671532</v>
      </c>
      <c r="G573" s="72">
        <v>0.28988666085440279</v>
      </c>
    </row>
    <row r="574" spans="1:7" x14ac:dyDescent="0.25">
      <c r="A574" t="s">
        <v>400</v>
      </c>
      <c r="B574" s="3" t="s">
        <v>408</v>
      </c>
      <c r="C574" s="7" t="s">
        <v>1191</v>
      </c>
      <c r="D574" s="60">
        <v>4591</v>
      </c>
      <c r="E574" s="15">
        <v>4853</v>
      </c>
      <c r="F574" s="62">
        <v>0.2717532851900083</v>
      </c>
      <c r="G574" s="72">
        <v>0.28729576130712764</v>
      </c>
    </row>
    <row r="575" spans="1:7" x14ac:dyDescent="0.25">
      <c r="A575" t="s">
        <v>400</v>
      </c>
      <c r="B575" s="3" t="s">
        <v>413</v>
      </c>
      <c r="C575" s="7" t="s">
        <v>1113</v>
      </c>
      <c r="D575" s="60">
        <v>5194</v>
      </c>
      <c r="E575" s="15">
        <v>5491</v>
      </c>
      <c r="F575" s="62">
        <v>0.26332065906210395</v>
      </c>
      <c r="G575" s="72">
        <v>0.27273630358118511</v>
      </c>
    </row>
    <row r="576" spans="1:7" x14ac:dyDescent="0.25">
      <c r="A576" t="s">
        <v>400</v>
      </c>
      <c r="B576" s="3" t="s">
        <v>411</v>
      </c>
      <c r="C576" s="7" t="s">
        <v>1186</v>
      </c>
      <c r="D576" s="60">
        <v>4746</v>
      </c>
      <c r="E576" s="15">
        <v>4872</v>
      </c>
      <c r="F576" s="62">
        <v>0.25951443569553806</v>
      </c>
      <c r="G576" s="72">
        <v>0.26473944465576266</v>
      </c>
    </row>
    <row r="577" spans="1:7" x14ac:dyDescent="0.25">
      <c r="A577" t="s">
        <v>400</v>
      </c>
      <c r="B577" s="3" t="s">
        <v>414</v>
      </c>
      <c r="C577" s="7" t="s">
        <v>981</v>
      </c>
      <c r="D577" s="60">
        <v>4752</v>
      </c>
      <c r="E577" s="15">
        <v>4848</v>
      </c>
      <c r="F577" s="62">
        <v>0.25490827164467333</v>
      </c>
      <c r="G577" s="72">
        <v>0.26122097095748692</v>
      </c>
    </row>
    <row r="578" spans="1:7" x14ac:dyDescent="0.25">
      <c r="A578" t="s">
        <v>400</v>
      </c>
      <c r="B578" s="3" t="s">
        <v>422</v>
      </c>
      <c r="C578" s="7" t="s">
        <v>757</v>
      </c>
      <c r="D578" s="60">
        <v>4216</v>
      </c>
      <c r="E578" s="15">
        <v>4441</v>
      </c>
      <c r="F578" s="62">
        <v>0.2537313432835821</v>
      </c>
      <c r="G578" s="72">
        <v>0.26861428657835845</v>
      </c>
    </row>
    <row r="579" spans="1:7" x14ac:dyDescent="0.25">
      <c r="A579" t="s">
        <v>400</v>
      </c>
      <c r="B579" s="3" t="s">
        <v>415</v>
      </c>
      <c r="C579" s="7" t="s">
        <v>941</v>
      </c>
      <c r="D579" s="60">
        <v>5121</v>
      </c>
      <c r="E579" s="15">
        <v>5300</v>
      </c>
      <c r="F579" s="62">
        <v>0.25001220524337253</v>
      </c>
      <c r="G579" s="72">
        <v>0.25264562875393271</v>
      </c>
    </row>
    <row r="580" spans="1:7" x14ac:dyDescent="0.25">
      <c r="A580" t="s">
        <v>400</v>
      </c>
      <c r="B580" s="3" t="s">
        <v>925</v>
      </c>
      <c r="C580" s="7" t="s">
        <v>926</v>
      </c>
      <c r="D580" s="60">
        <v>4235</v>
      </c>
      <c r="E580" s="15">
        <v>4467</v>
      </c>
      <c r="F580" s="62">
        <v>0.2474293059125964</v>
      </c>
      <c r="G580" s="72">
        <v>0.25588589104657156</v>
      </c>
    </row>
    <row r="581" spans="1:7" x14ac:dyDescent="0.25">
      <c r="A581" t="s">
        <v>400</v>
      </c>
      <c r="B581" s="3" t="s">
        <v>416</v>
      </c>
      <c r="C581" s="7" t="s">
        <v>1107</v>
      </c>
      <c r="D581" s="60">
        <v>4606</v>
      </c>
      <c r="E581" s="15">
        <v>4716</v>
      </c>
      <c r="F581" s="62">
        <v>0.24548313169535788</v>
      </c>
      <c r="G581" s="72">
        <v>0.25282796333029539</v>
      </c>
    </row>
    <row r="582" spans="1:7" x14ac:dyDescent="0.25">
      <c r="A582" t="s">
        <v>400</v>
      </c>
      <c r="B582" s="3" t="s">
        <v>417</v>
      </c>
      <c r="C582" s="7" t="s">
        <v>899</v>
      </c>
      <c r="D582" s="60">
        <v>3847</v>
      </c>
      <c r="E582" s="15">
        <v>3759</v>
      </c>
      <c r="F582" s="62">
        <v>0.2447668130050264</v>
      </c>
      <c r="G582" s="72">
        <v>0.23837909823070583</v>
      </c>
    </row>
    <row r="583" spans="1:7" x14ac:dyDescent="0.25">
      <c r="A583" t="s">
        <v>400</v>
      </c>
      <c r="B583" s="3" t="s">
        <v>418</v>
      </c>
      <c r="C583" s="7" t="s">
        <v>923</v>
      </c>
      <c r="D583" s="60">
        <v>3984</v>
      </c>
      <c r="E583" s="15">
        <v>4239</v>
      </c>
      <c r="F583" s="62">
        <v>0.23635500711912671</v>
      </c>
      <c r="G583" s="72">
        <v>0.25327119555475891</v>
      </c>
    </row>
    <row r="584" spans="1:7" x14ac:dyDescent="0.25">
      <c r="A584" t="s">
        <v>400</v>
      </c>
      <c r="B584" s="3" t="s">
        <v>1047</v>
      </c>
      <c r="C584" s="7" t="s">
        <v>1048</v>
      </c>
      <c r="D584" s="60">
        <v>3034</v>
      </c>
      <c r="E584" s="15">
        <v>3155</v>
      </c>
      <c r="F584" s="62">
        <v>0.22660392859810291</v>
      </c>
      <c r="G584" s="72">
        <v>0.23777225111161354</v>
      </c>
    </row>
    <row r="585" spans="1:7" x14ac:dyDescent="0.25">
      <c r="A585" t="s">
        <v>400</v>
      </c>
      <c r="B585" s="3" t="s">
        <v>424</v>
      </c>
      <c r="C585" s="7" t="s">
        <v>919</v>
      </c>
      <c r="D585" s="60">
        <v>3071</v>
      </c>
      <c r="E585" s="15">
        <v>3312</v>
      </c>
      <c r="F585" s="62">
        <v>0.22298867266918385</v>
      </c>
      <c r="G585" s="72">
        <v>0.23993045494059692</v>
      </c>
    </row>
    <row r="586" spans="1:7" x14ac:dyDescent="0.25">
      <c r="A586" t="s">
        <v>400</v>
      </c>
      <c r="B586" s="3" t="s">
        <v>869</v>
      </c>
      <c r="C586" s="7" t="s">
        <v>870</v>
      </c>
      <c r="D586" s="60">
        <v>4435</v>
      </c>
      <c r="E586" s="15">
        <v>4498</v>
      </c>
      <c r="F586" s="62">
        <v>0.22179435887177434</v>
      </c>
      <c r="G586" s="72">
        <v>0.2260074364385489</v>
      </c>
    </row>
    <row r="587" spans="1:7" x14ac:dyDescent="0.25">
      <c r="A587" t="s">
        <v>400</v>
      </c>
      <c r="B587" s="3" t="s">
        <v>421</v>
      </c>
      <c r="C587" s="7" t="s">
        <v>1075</v>
      </c>
      <c r="D587" s="60">
        <v>3624</v>
      </c>
      <c r="E587" s="15">
        <v>3696</v>
      </c>
      <c r="F587" s="62">
        <v>0.22025039504071958</v>
      </c>
      <c r="G587" s="72">
        <v>0.2227579556412729</v>
      </c>
    </row>
    <row r="588" spans="1:7" x14ac:dyDescent="0.25">
      <c r="A588" t="s">
        <v>400</v>
      </c>
      <c r="B588" s="3" t="s">
        <v>1022</v>
      </c>
      <c r="C588" s="7" t="s">
        <v>1023</v>
      </c>
      <c r="D588" s="60">
        <v>3817</v>
      </c>
      <c r="E588" s="15">
        <v>4071</v>
      </c>
      <c r="F588" s="62">
        <v>0.21938042416230819</v>
      </c>
      <c r="G588" s="72">
        <v>0.2294425970805388</v>
      </c>
    </row>
    <row r="589" spans="1:7" x14ac:dyDescent="0.25">
      <c r="A589" t="s">
        <v>400</v>
      </c>
      <c r="B589" s="3" t="s">
        <v>649</v>
      </c>
      <c r="C589" s="7" t="s">
        <v>650</v>
      </c>
      <c r="D589" s="60">
        <v>3869</v>
      </c>
      <c r="E589" s="15">
        <v>3977</v>
      </c>
      <c r="F589" s="62">
        <v>0.21768975412142014</v>
      </c>
      <c r="G589" s="72">
        <v>0.22429642998138852</v>
      </c>
    </row>
    <row r="590" spans="1:7" x14ac:dyDescent="0.25">
      <c r="A590" t="s">
        <v>400</v>
      </c>
      <c r="B590" s="3" t="s">
        <v>420</v>
      </c>
      <c r="C590" s="7" t="s">
        <v>464</v>
      </c>
      <c r="D590" s="60">
        <v>3618</v>
      </c>
      <c r="E590" s="15">
        <v>3815</v>
      </c>
      <c r="F590" s="62">
        <v>0.21440000000000001</v>
      </c>
      <c r="G590" s="72">
        <v>0.22442496617448085</v>
      </c>
    </row>
    <row r="591" spans="1:7" x14ac:dyDescent="0.25">
      <c r="A591" t="s">
        <v>400</v>
      </c>
      <c r="B591" s="3" t="s">
        <v>426</v>
      </c>
      <c r="C591" s="7" t="s">
        <v>1163</v>
      </c>
      <c r="D591" s="60">
        <v>3150</v>
      </c>
      <c r="E591" s="15">
        <v>3426</v>
      </c>
      <c r="F591" s="62">
        <v>0.20388349514563106</v>
      </c>
      <c r="G591" s="72">
        <v>0.22022240791926465</v>
      </c>
    </row>
    <row r="592" spans="1:7" x14ac:dyDescent="0.25">
      <c r="A592" t="s">
        <v>400</v>
      </c>
      <c r="B592" s="3" t="s">
        <v>423</v>
      </c>
      <c r="C592" s="7" t="s">
        <v>1076</v>
      </c>
      <c r="D592" s="60">
        <v>2720</v>
      </c>
      <c r="E592" s="15">
        <v>2722</v>
      </c>
      <c r="F592" s="62">
        <v>0.20274299344066785</v>
      </c>
      <c r="G592" s="72">
        <v>0.20557359716033533</v>
      </c>
    </row>
    <row r="593" spans="1:7" x14ac:dyDescent="0.25">
      <c r="A593" t="s">
        <v>400</v>
      </c>
      <c r="B593" s="3" t="s">
        <v>1086</v>
      </c>
      <c r="C593" s="7" t="s">
        <v>1087</v>
      </c>
      <c r="D593" s="60">
        <v>3033</v>
      </c>
      <c r="E593" s="15">
        <v>3079</v>
      </c>
      <c r="F593" s="62">
        <v>0.19892437856627534</v>
      </c>
      <c r="G593" s="72">
        <v>0.2006516780710329</v>
      </c>
    </row>
    <row r="594" spans="1:7" x14ac:dyDescent="0.25">
      <c r="A594" t="s">
        <v>400</v>
      </c>
      <c r="B594" s="3" t="s">
        <v>428</v>
      </c>
      <c r="C594" s="7" t="s">
        <v>994</v>
      </c>
      <c r="D594" s="60">
        <v>4141</v>
      </c>
      <c r="E594" s="15">
        <v>4277</v>
      </c>
      <c r="F594" s="62">
        <v>0.18452831870237513</v>
      </c>
      <c r="G594" s="72">
        <v>0.1848714069591528</v>
      </c>
    </row>
    <row r="595" spans="1:7" x14ac:dyDescent="0.25">
      <c r="A595" t="s">
        <v>400</v>
      </c>
      <c r="B595" s="3" t="s">
        <v>806</v>
      </c>
      <c r="C595" s="7" t="s">
        <v>807</v>
      </c>
      <c r="D595" s="60">
        <v>2581</v>
      </c>
      <c r="E595" s="15">
        <v>2692</v>
      </c>
      <c r="F595" s="62">
        <v>0.18161987193019491</v>
      </c>
      <c r="G595" s="72">
        <v>0.18860786099628671</v>
      </c>
    </row>
    <row r="596" spans="1:7" x14ac:dyDescent="0.25">
      <c r="A596" t="s">
        <v>400</v>
      </c>
      <c r="B596" s="3" t="s">
        <v>430</v>
      </c>
      <c r="C596" s="7" t="s">
        <v>1091</v>
      </c>
      <c r="D596" s="60">
        <v>2873</v>
      </c>
      <c r="E596" s="15">
        <v>2933</v>
      </c>
      <c r="F596" s="62">
        <v>0.17994488287611174</v>
      </c>
      <c r="G596" s="72">
        <v>0.18107173725151254</v>
      </c>
    </row>
    <row r="597" spans="1:7" x14ac:dyDescent="0.25">
      <c r="A597" t="s">
        <v>400</v>
      </c>
      <c r="B597" s="3" t="s">
        <v>427</v>
      </c>
      <c r="C597" s="7" t="s">
        <v>834</v>
      </c>
      <c r="D597" s="60">
        <v>3058</v>
      </c>
      <c r="E597" s="15">
        <v>3129</v>
      </c>
      <c r="F597" s="62">
        <v>0.17947062621045837</v>
      </c>
      <c r="G597" s="72">
        <v>0.18286482379755711</v>
      </c>
    </row>
    <row r="598" spans="1:7" x14ac:dyDescent="0.25">
      <c r="A598" t="s">
        <v>400</v>
      </c>
      <c r="B598" s="3" t="s">
        <v>431</v>
      </c>
      <c r="C598" s="7" t="s">
        <v>1143</v>
      </c>
      <c r="D598" s="60">
        <v>3035</v>
      </c>
      <c r="E598" s="15">
        <v>3247</v>
      </c>
      <c r="F598" s="62">
        <v>0.15733540694660444</v>
      </c>
      <c r="G598" s="72">
        <v>0.16524173027989822</v>
      </c>
    </row>
    <row r="599" spans="1:7" x14ac:dyDescent="0.25">
      <c r="A599" t="s">
        <v>400</v>
      </c>
      <c r="B599" s="3" t="s">
        <v>429</v>
      </c>
      <c r="C599" s="7" t="s">
        <v>568</v>
      </c>
      <c r="D599" s="60">
        <v>2653</v>
      </c>
      <c r="E599" s="15">
        <v>2796</v>
      </c>
      <c r="F599" s="62">
        <v>0.14465648854961832</v>
      </c>
      <c r="G599" s="72">
        <v>0.15292058630496608</v>
      </c>
    </row>
    <row r="600" spans="1:7" x14ac:dyDescent="0.25">
      <c r="A600" t="s">
        <v>400</v>
      </c>
      <c r="B600" s="3" t="s">
        <v>1030</v>
      </c>
      <c r="C600" s="7" t="s">
        <v>1031</v>
      </c>
      <c r="D600" s="60">
        <v>2531</v>
      </c>
      <c r="E600" s="15">
        <v>2581</v>
      </c>
      <c r="F600" s="62">
        <v>0.14042387927208166</v>
      </c>
      <c r="G600" s="72">
        <v>0.14059265715219524</v>
      </c>
    </row>
    <row r="601" spans="1:7" x14ac:dyDescent="0.25">
      <c r="A601" t="s">
        <v>400</v>
      </c>
      <c r="B601" s="3" t="s">
        <v>433</v>
      </c>
      <c r="C601" s="7" t="s">
        <v>796</v>
      </c>
      <c r="D601" s="60">
        <v>2194</v>
      </c>
      <c r="E601" s="15">
        <v>2355</v>
      </c>
      <c r="F601" s="62">
        <v>0.12866525920713112</v>
      </c>
      <c r="G601" s="72">
        <v>0.13584448546377481</v>
      </c>
    </row>
    <row r="602" spans="1:7" x14ac:dyDescent="0.25">
      <c r="A602" t="s">
        <v>400</v>
      </c>
      <c r="B602" s="3" t="s">
        <v>434</v>
      </c>
      <c r="C602" s="7" t="s">
        <v>1102</v>
      </c>
      <c r="D602" s="60">
        <v>2155</v>
      </c>
      <c r="E602" s="15">
        <v>2267</v>
      </c>
      <c r="F602" s="62">
        <v>0.11994211610174209</v>
      </c>
      <c r="G602" s="72">
        <v>0.12642908928671018</v>
      </c>
    </row>
    <row r="603" spans="1:7" x14ac:dyDescent="0.25">
      <c r="A603" t="s">
        <v>1984</v>
      </c>
      <c r="B603" s="3" t="s">
        <v>437</v>
      </c>
      <c r="C603" s="7" t="s">
        <v>537</v>
      </c>
      <c r="D603" s="60">
        <v>16855</v>
      </c>
      <c r="E603" s="15">
        <v>15904</v>
      </c>
      <c r="F603" s="62">
        <v>0.53616872375620306</v>
      </c>
      <c r="G603" s="72">
        <v>0.50447249888980528</v>
      </c>
    </row>
    <row r="604" spans="1:7" x14ac:dyDescent="0.25">
      <c r="A604" t="s">
        <v>1984</v>
      </c>
      <c r="B604" s="3" t="s">
        <v>436</v>
      </c>
      <c r="C604" s="7" t="s">
        <v>539</v>
      </c>
      <c r="D604" s="60">
        <v>16209</v>
      </c>
      <c r="E604" s="15">
        <v>15350</v>
      </c>
      <c r="F604" s="62">
        <v>0.52380029083858459</v>
      </c>
      <c r="G604" s="72">
        <v>0.49296679298606205</v>
      </c>
    </row>
    <row r="605" spans="1:7" x14ac:dyDescent="0.25">
      <c r="A605" t="s">
        <v>1984</v>
      </c>
      <c r="B605" s="3" t="s">
        <v>816</v>
      </c>
      <c r="C605" s="7" t="s">
        <v>817</v>
      </c>
      <c r="D605" s="60">
        <v>13941</v>
      </c>
      <c r="E605" s="15">
        <v>13586</v>
      </c>
      <c r="F605" s="62">
        <v>0.48441571979568437</v>
      </c>
      <c r="G605" s="72">
        <v>0.46425642427556041</v>
      </c>
    </row>
    <row r="606" spans="1:7" x14ac:dyDescent="0.25">
      <c r="A606" t="s">
        <v>1984</v>
      </c>
      <c r="B606" s="3" t="s">
        <v>637</v>
      </c>
      <c r="C606" s="7" t="s">
        <v>638</v>
      </c>
      <c r="D606" s="60">
        <v>11383</v>
      </c>
      <c r="E606" s="15">
        <v>11101</v>
      </c>
      <c r="F606" s="62">
        <v>0.47299094157732902</v>
      </c>
      <c r="G606" s="72">
        <v>0.45832129144131128</v>
      </c>
    </row>
    <row r="607" spans="1:7" x14ac:dyDescent="0.25">
      <c r="A607" t="s">
        <v>1984</v>
      </c>
      <c r="B607" s="3" t="s">
        <v>1011</v>
      </c>
      <c r="C607" s="7" t="s">
        <v>1012</v>
      </c>
      <c r="D607" s="60">
        <v>11489</v>
      </c>
      <c r="E607" s="15">
        <v>11555</v>
      </c>
      <c r="F607" s="62">
        <v>0.44921019705974352</v>
      </c>
      <c r="G607" s="72">
        <v>0.44957590848961171</v>
      </c>
    </row>
    <row r="608" spans="1:7" x14ac:dyDescent="0.25">
      <c r="A608" t="s">
        <v>1984</v>
      </c>
      <c r="B608" s="3" t="s">
        <v>441</v>
      </c>
      <c r="C608" s="7" t="s">
        <v>538</v>
      </c>
      <c r="D608" s="60">
        <v>11321</v>
      </c>
      <c r="E608" s="15">
        <v>11288</v>
      </c>
      <c r="F608" s="62">
        <v>0.43701988033198225</v>
      </c>
      <c r="G608" s="72">
        <v>0.43074105166755705</v>
      </c>
    </row>
    <row r="609" spans="1:7" x14ac:dyDescent="0.25">
      <c r="A609" t="s">
        <v>1984</v>
      </c>
      <c r="B609" s="3" t="s">
        <v>723</v>
      </c>
      <c r="C609" s="7" t="s">
        <v>724</v>
      </c>
      <c r="D609" s="60">
        <v>9205</v>
      </c>
      <c r="E609" s="15">
        <v>8778</v>
      </c>
      <c r="F609" s="62">
        <v>0.43477234082750804</v>
      </c>
      <c r="G609" s="72">
        <v>0.41374434389140269</v>
      </c>
    </row>
    <row r="610" spans="1:7" x14ac:dyDescent="0.25">
      <c r="A610" t="s">
        <v>1984</v>
      </c>
      <c r="B610" s="3" t="s">
        <v>435</v>
      </c>
      <c r="C610" s="7" t="s">
        <v>813</v>
      </c>
      <c r="D610" s="60">
        <v>10619</v>
      </c>
      <c r="E610" s="15">
        <v>10302</v>
      </c>
      <c r="F610" s="62">
        <v>0.41527511634273201</v>
      </c>
      <c r="G610" s="72">
        <v>0.39882311950756844</v>
      </c>
    </row>
    <row r="611" spans="1:7" x14ac:dyDescent="0.25">
      <c r="A611" t="s">
        <v>1984</v>
      </c>
      <c r="B611" s="3" t="s">
        <v>442</v>
      </c>
      <c r="C611" s="7" t="s">
        <v>732</v>
      </c>
      <c r="D611" s="60">
        <v>9015</v>
      </c>
      <c r="E611" s="15">
        <v>8643</v>
      </c>
      <c r="F611" s="62">
        <v>0.39190540364300308</v>
      </c>
      <c r="G611" s="72">
        <v>0.37448006932409011</v>
      </c>
    </row>
    <row r="612" spans="1:7" x14ac:dyDescent="0.25">
      <c r="A612" t="s">
        <v>1984</v>
      </c>
      <c r="B612" s="3" t="s">
        <v>445</v>
      </c>
      <c r="C612" s="7" t="s">
        <v>780</v>
      </c>
      <c r="D612" s="60">
        <v>9108</v>
      </c>
      <c r="E612" s="15">
        <v>9047</v>
      </c>
      <c r="F612" s="62">
        <v>0.38454718176060798</v>
      </c>
      <c r="G612" s="72">
        <v>0.37702117019503251</v>
      </c>
    </row>
    <row r="613" spans="1:7" x14ac:dyDescent="0.25">
      <c r="A613" t="s">
        <v>1984</v>
      </c>
      <c r="B613" s="3" t="s">
        <v>440</v>
      </c>
      <c r="C613" s="7" t="s">
        <v>801</v>
      </c>
      <c r="D613" s="60">
        <v>8330</v>
      </c>
      <c r="E613" s="15">
        <v>8504</v>
      </c>
      <c r="F613" s="62">
        <v>0.38167239404352804</v>
      </c>
      <c r="G613" s="72">
        <v>0.38714376764089958</v>
      </c>
    </row>
    <row r="614" spans="1:7" x14ac:dyDescent="0.25">
      <c r="A614" t="s">
        <v>1984</v>
      </c>
      <c r="B614" s="3" t="s">
        <v>438</v>
      </c>
      <c r="C614" s="7" t="s">
        <v>993</v>
      </c>
      <c r="D614" s="60">
        <v>8461</v>
      </c>
      <c r="E614" s="15">
        <v>8406</v>
      </c>
      <c r="F614" s="62">
        <v>0.37199384480105518</v>
      </c>
      <c r="G614" s="72">
        <v>0.3602931721743603</v>
      </c>
    </row>
    <row r="615" spans="1:7" x14ac:dyDescent="0.25">
      <c r="A615" t="s">
        <v>1984</v>
      </c>
      <c r="B615" s="3" t="s">
        <v>448</v>
      </c>
      <c r="C615" s="7" t="s">
        <v>644</v>
      </c>
      <c r="D615" s="60">
        <v>6816</v>
      </c>
      <c r="E615" s="15">
        <v>6909</v>
      </c>
      <c r="F615" s="62">
        <v>0.36205248061191969</v>
      </c>
      <c r="G615" s="72">
        <v>0.36555555555555558</v>
      </c>
    </row>
    <row r="616" spans="1:7" x14ac:dyDescent="0.25">
      <c r="A616" t="s">
        <v>1984</v>
      </c>
      <c r="B616" s="3" t="s">
        <v>476</v>
      </c>
      <c r="C616" s="7" t="s">
        <v>477</v>
      </c>
      <c r="D616" s="60">
        <v>7265</v>
      </c>
      <c r="E616" s="15">
        <v>7478</v>
      </c>
      <c r="F616" s="62">
        <v>0.36162269785963164</v>
      </c>
      <c r="G616" s="72">
        <v>0.36728880157170923</v>
      </c>
    </row>
    <row r="617" spans="1:7" x14ac:dyDescent="0.25">
      <c r="A617" t="s">
        <v>1984</v>
      </c>
      <c r="B617" s="3" t="s">
        <v>439</v>
      </c>
      <c r="C617" s="7" t="s">
        <v>1018</v>
      </c>
      <c r="D617" s="60">
        <v>7148</v>
      </c>
      <c r="E617" s="15">
        <v>7378</v>
      </c>
      <c r="F617" s="62">
        <v>0.36035491026416616</v>
      </c>
      <c r="G617" s="72">
        <v>0.37015853903271123</v>
      </c>
    </row>
    <row r="618" spans="1:7" x14ac:dyDescent="0.25">
      <c r="A618" t="s">
        <v>1984</v>
      </c>
      <c r="B618" s="3" t="s">
        <v>811</v>
      </c>
      <c r="C618" s="7" t="s">
        <v>812</v>
      </c>
      <c r="D618" s="60">
        <v>4203</v>
      </c>
      <c r="E618" s="15">
        <v>4129</v>
      </c>
      <c r="F618" s="62">
        <v>0.35837312414733968</v>
      </c>
      <c r="G618" s="72">
        <v>0.34899839404953087</v>
      </c>
    </row>
    <row r="619" spans="1:7" x14ac:dyDescent="0.25">
      <c r="A619" t="s">
        <v>1984</v>
      </c>
      <c r="B619" s="3" t="s">
        <v>447</v>
      </c>
      <c r="C619" s="7" t="s">
        <v>641</v>
      </c>
      <c r="D619" s="60">
        <v>7688</v>
      </c>
      <c r="E619" s="15">
        <v>7847</v>
      </c>
      <c r="F619" s="62">
        <v>0.35055401030504763</v>
      </c>
      <c r="G619" s="72">
        <v>0.34510511038789693</v>
      </c>
    </row>
    <row r="620" spans="1:7" x14ac:dyDescent="0.25">
      <c r="A620" t="s">
        <v>1984</v>
      </c>
      <c r="B620" s="3" t="s">
        <v>794</v>
      </c>
      <c r="C620" s="7" t="s">
        <v>795</v>
      </c>
      <c r="D620" s="60">
        <v>6759</v>
      </c>
      <c r="E620" s="15">
        <v>6466</v>
      </c>
      <c r="F620" s="62">
        <v>0.34845594679589625</v>
      </c>
      <c r="G620" s="72">
        <v>0.33264739170696572</v>
      </c>
    </row>
    <row r="621" spans="1:7" x14ac:dyDescent="0.25">
      <c r="A621" t="s">
        <v>1984</v>
      </c>
      <c r="B621" s="3" t="s">
        <v>444</v>
      </c>
      <c r="C621" s="7" t="s">
        <v>1006</v>
      </c>
      <c r="D621" s="60">
        <v>6975</v>
      </c>
      <c r="E621" s="15">
        <v>6769</v>
      </c>
      <c r="F621" s="62">
        <v>0.346274139899717</v>
      </c>
      <c r="G621" s="72">
        <v>0.33428811299323424</v>
      </c>
    </row>
    <row r="622" spans="1:7" x14ac:dyDescent="0.25">
      <c r="A622" t="s">
        <v>1984</v>
      </c>
      <c r="B622" s="3" t="s">
        <v>802</v>
      </c>
      <c r="C622" s="7" t="s">
        <v>803</v>
      </c>
      <c r="D622" s="60">
        <v>7791</v>
      </c>
      <c r="E622" s="15">
        <v>7621</v>
      </c>
      <c r="F622" s="62">
        <v>0.33984732824427483</v>
      </c>
      <c r="G622" s="72">
        <v>0.32891670263271472</v>
      </c>
    </row>
    <row r="623" spans="1:7" x14ac:dyDescent="0.25">
      <c r="A623" t="s">
        <v>1984</v>
      </c>
      <c r="B623" s="3" t="s">
        <v>1016</v>
      </c>
      <c r="C623" s="7" t="s">
        <v>1017</v>
      </c>
      <c r="D623" s="60">
        <v>7105</v>
      </c>
      <c r="E623" s="15">
        <v>7426</v>
      </c>
      <c r="F623" s="62">
        <v>0.3307420165720138</v>
      </c>
      <c r="G623" s="72">
        <v>0.33928816192260247</v>
      </c>
    </row>
    <row r="624" spans="1:7" x14ac:dyDescent="0.25">
      <c r="A624" t="s">
        <v>1984</v>
      </c>
      <c r="B624" s="3" t="s">
        <v>804</v>
      </c>
      <c r="C624" s="7" t="s">
        <v>805</v>
      </c>
      <c r="D624" s="60">
        <v>6198</v>
      </c>
      <c r="E624" s="15">
        <v>6027</v>
      </c>
      <c r="F624" s="62">
        <v>0.31398176291793312</v>
      </c>
      <c r="G624" s="72">
        <v>0.30141028205641129</v>
      </c>
    </row>
    <row r="625" spans="1:7" x14ac:dyDescent="0.25">
      <c r="A625" t="s">
        <v>1984</v>
      </c>
      <c r="B625" s="3" t="s">
        <v>549</v>
      </c>
      <c r="C625" s="7" t="s">
        <v>550</v>
      </c>
      <c r="D625" s="60">
        <v>4268</v>
      </c>
      <c r="E625" s="15">
        <v>4176</v>
      </c>
      <c r="F625" s="62">
        <v>0.30811435171816343</v>
      </c>
      <c r="G625" s="72">
        <v>0.30390801251728405</v>
      </c>
    </row>
    <row r="626" spans="1:7" x14ac:dyDescent="0.25">
      <c r="A626" t="s">
        <v>1984</v>
      </c>
      <c r="B626" s="3" t="s">
        <v>820</v>
      </c>
      <c r="C626" s="7" t="s">
        <v>821</v>
      </c>
      <c r="D626" s="60">
        <v>6093</v>
      </c>
      <c r="E626" s="15">
        <v>6015</v>
      </c>
      <c r="F626" s="62">
        <v>0.30280290229599444</v>
      </c>
      <c r="G626" s="72">
        <v>0.29713975201304155</v>
      </c>
    </row>
    <row r="627" spans="1:7" x14ac:dyDescent="0.25">
      <c r="A627" t="s">
        <v>1984</v>
      </c>
      <c r="B627" s="3" t="s">
        <v>973</v>
      </c>
      <c r="C627" s="7" t="s">
        <v>974</v>
      </c>
      <c r="D627" s="60">
        <v>5383</v>
      </c>
      <c r="E627" s="15">
        <v>5477</v>
      </c>
      <c r="F627" s="62">
        <v>0.30272185355977954</v>
      </c>
      <c r="G627" s="72">
        <v>0.3064227369363321</v>
      </c>
    </row>
    <row r="628" spans="1:7" x14ac:dyDescent="0.25">
      <c r="A628" t="s">
        <v>1984</v>
      </c>
      <c r="B628" s="3" t="s">
        <v>474</v>
      </c>
      <c r="C628" s="7" t="s">
        <v>475</v>
      </c>
      <c r="D628" s="60">
        <v>5847</v>
      </c>
      <c r="E628" s="15">
        <v>6115</v>
      </c>
      <c r="F628" s="62">
        <v>0.29783007334963324</v>
      </c>
      <c r="G628" s="72">
        <v>0.30801390218103059</v>
      </c>
    </row>
    <row r="629" spans="1:7" x14ac:dyDescent="0.25">
      <c r="A629" t="s">
        <v>1984</v>
      </c>
      <c r="B629" s="3" t="s">
        <v>1135</v>
      </c>
      <c r="C629" s="7" t="s">
        <v>1136</v>
      </c>
      <c r="D629" s="60">
        <v>6168</v>
      </c>
      <c r="E629" s="15">
        <v>5971</v>
      </c>
      <c r="F629" s="62">
        <v>0.29569969797209839</v>
      </c>
      <c r="G629" s="72">
        <v>0.28114700065919579</v>
      </c>
    </row>
    <row r="630" spans="1:7" x14ac:dyDescent="0.25">
      <c r="A630" t="s">
        <v>1984</v>
      </c>
      <c r="B630" s="3" t="s">
        <v>903</v>
      </c>
      <c r="C630" s="7" t="s">
        <v>904</v>
      </c>
      <c r="D630" s="60">
        <v>5820</v>
      </c>
      <c r="E630" s="15">
        <v>5589</v>
      </c>
      <c r="F630" s="62">
        <v>0.29390970609029393</v>
      </c>
      <c r="G630" s="72">
        <v>0.28013633401834492</v>
      </c>
    </row>
    <row r="631" spans="1:7" x14ac:dyDescent="0.25">
      <c r="A631" t="s">
        <v>1984</v>
      </c>
      <c r="B631" s="3" t="s">
        <v>449</v>
      </c>
      <c r="C631" s="7" t="s">
        <v>1005</v>
      </c>
      <c r="D631" s="60">
        <v>4469</v>
      </c>
      <c r="E631" s="15">
        <v>4320</v>
      </c>
      <c r="F631" s="62">
        <v>0.29299154264734806</v>
      </c>
      <c r="G631" s="72">
        <v>0.2837624802942722</v>
      </c>
    </row>
    <row r="632" spans="1:7" x14ac:dyDescent="0.25">
      <c r="A632" t="s">
        <v>1984</v>
      </c>
      <c r="B632" s="3" t="s">
        <v>963</v>
      </c>
      <c r="C632" s="7" t="s">
        <v>964</v>
      </c>
      <c r="D632" s="60">
        <v>5686</v>
      </c>
      <c r="E632" s="15">
        <v>5651</v>
      </c>
      <c r="F632" s="62">
        <v>0.28836596003651488</v>
      </c>
      <c r="G632" s="72">
        <v>0.28262065516379092</v>
      </c>
    </row>
    <row r="633" spans="1:7" x14ac:dyDescent="0.25">
      <c r="A633" t="s">
        <v>1984</v>
      </c>
      <c r="B633" s="3" t="s">
        <v>443</v>
      </c>
      <c r="C633" s="7" t="s">
        <v>1013</v>
      </c>
      <c r="D633" s="60">
        <v>3101</v>
      </c>
      <c r="E633" s="15">
        <v>3195</v>
      </c>
      <c r="F633" s="62">
        <v>0.28480896399706096</v>
      </c>
      <c r="G633" s="72">
        <v>0.29016438107347198</v>
      </c>
    </row>
    <row r="634" spans="1:7" x14ac:dyDescent="0.25">
      <c r="A634" t="s">
        <v>1984</v>
      </c>
      <c r="B634" s="3" t="s">
        <v>642</v>
      </c>
      <c r="C634" s="7" t="s">
        <v>643</v>
      </c>
      <c r="D634" s="60">
        <v>4764</v>
      </c>
      <c r="E634" s="15">
        <v>4950</v>
      </c>
      <c r="F634" s="62">
        <v>0.28030124735231821</v>
      </c>
      <c r="G634" s="72">
        <v>0.28764018827357779</v>
      </c>
    </row>
    <row r="635" spans="1:7" x14ac:dyDescent="0.25">
      <c r="A635" t="s">
        <v>1984</v>
      </c>
      <c r="B635" s="3" t="s">
        <v>1066</v>
      </c>
      <c r="C635" s="7" t="s">
        <v>1067</v>
      </c>
      <c r="D635" s="60">
        <v>4929</v>
      </c>
      <c r="E635" s="15">
        <v>4924</v>
      </c>
      <c r="F635" s="62">
        <v>0.26899148657498362</v>
      </c>
      <c r="G635" s="72">
        <v>0.2704602878172031</v>
      </c>
    </row>
    <row r="636" spans="1:7" x14ac:dyDescent="0.25">
      <c r="A636" t="s">
        <v>1984</v>
      </c>
      <c r="B636" s="3" t="s">
        <v>451</v>
      </c>
      <c r="C636" s="7" t="s">
        <v>992</v>
      </c>
      <c r="D636" s="60">
        <v>4208</v>
      </c>
      <c r="E636" s="15">
        <v>4386</v>
      </c>
      <c r="F636" s="62">
        <v>0.25040166617078252</v>
      </c>
      <c r="G636" s="72">
        <v>0.25928115393710099</v>
      </c>
    </row>
    <row r="637" spans="1:7" x14ac:dyDescent="0.25">
      <c r="A637" t="s">
        <v>1984</v>
      </c>
      <c r="B637" s="3" t="s">
        <v>450</v>
      </c>
      <c r="C637" s="7" t="s">
        <v>814</v>
      </c>
      <c r="D637" s="60">
        <v>4614</v>
      </c>
      <c r="E637" s="15">
        <v>4338</v>
      </c>
      <c r="F637" s="62">
        <v>0.23750450404076801</v>
      </c>
      <c r="G637" s="72">
        <v>0.22067351714314784</v>
      </c>
    </row>
    <row r="638" spans="1:7" x14ac:dyDescent="0.25">
      <c r="A638" t="s">
        <v>1984</v>
      </c>
      <c r="B638" s="3" t="s">
        <v>455</v>
      </c>
      <c r="C638" s="7" t="s">
        <v>580</v>
      </c>
      <c r="D638" s="60">
        <v>3823</v>
      </c>
      <c r="E638" s="15">
        <v>3700</v>
      </c>
      <c r="F638" s="62">
        <v>0.22571884040857296</v>
      </c>
      <c r="G638" s="72">
        <v>0.22198224142068634</v>
      </c>
    </row>
    <row r="639" spans="1:7" x14ac:dyDescent="0.25">
      <c r="A639" t="s">
        <v>1984</v>
      </c>
      <c r="B639" s="3" t="s">
        <v>454</v>
      </c>
      <c r="C639" s="7" t="s">
        <v>1194</v>
      </c>
      <c r="D639" s="60">
        <v>3532</v>
      </c>
      <c r="E639" s="15">
        <v>3574</v>
      </c>
      <c r="F639" s="62">
        <v>0.22489652976758995</v>
      </c>
      <c r="G639" s="72">
        <v>0.22938193954174957</v>
      </c>
    </row>
    <row r="640" spans="1:7" x14ac:dyDescent="0.25">
      <c r="A640" t="s">
        <v>1984</v>
      </c>
      <c r="B640" s="3" t="s">
        <v>551</v>
      </c>
      <c r="C640" s="7" t="s">
        <v>552</v>
      </c>
      <c r="D640" s="60">
        <v>3316</v>
      </c>
      <c r="E640" s="15">
        <v>3367</v>
      </c>
      <c r="F640" s="62">
        <v>0.21999601937238772</v>
      </c>
      <c r="G640" s="72">
        <v>0.22329066914251608</v>
      </c>
    </row>
    <row r="641" spans="1:7" x14ac:dyDescent="0.25">
      <c r="A641" t="s">
        <v>1984</v>
      </c>
      <c r="B641" s="3" t="s">
        <v>456</v>
      </c>
      <c r="C641" s="7" t="s">
        <v>1114</v>
      </c>
      <c r="D641" s="60">
        <v>3243</v>
      </c>
      <c r="E641" s="15">
        <v>3225</v>
      </c>
      <c r="F641" s="62">
        <v>0.21915123665360184</v>
      </c>
      <c r="G641" s="72">
        <v>0.21724486359043449</v>
      </c>
    </row>
    <row r="642" spans="1:7" x14ac:dyDescent="0.25">
      <c r="A642" t="s">
        <v>1984</v>
      </c>
      <c r="B642" s="3" t="s">
        <v>818</v>
      </c>
      <c r="C642" s="7" t="s">
        <v>819</v>
      </c>
      <c r="D642" s="60">
        <v>3980</v>
      </c>
      <c r="E642" s="15">
        <v>3959</v>
      </c>
      <c r="F642" s="62">
        <v>0.21868131868131868</v>
      </c>
      <c r="G642" s="72">
        <v>0.21572580645161291</v>
      </c>
    </row>
    <row r="643" spans="1:7" x14ac:dyDescent="0.25">
      <c r="A643" t="s">
        <v>1984</v>
      </c>
      <c r="B643" s="3" t="s">
        <v>453</v>
      </c>
      <c r="C643" s="7" t="s">
        <v>491</v>
      </c>
      <c r="D643" s="60">
        <v>2949</v>
      </c>
      <c r="E643" s="15">
        <v>2915</v>
      </c>
      <c r="F643" s="62">
        <v>0.21799231224127735</v>
      </c>
      <c r="G643" s="72">
        <v>0.21349055221912994</v>
      </c>
    </row>
    <row r="644" spans="1:7" x14ac:dyDescent="0.25">
      <c r="A644" t="s">
        <v>1984</v>
      </c>
      <c r="B644" s="3" t="s">
        <v>459</v>
      </c>
      <c r="C644" s="7" t="s">
        <v>1021</v>
      </c>
      <c r="D644" s="60">
        <v>3646</v>
      </c>
      <c r="E644" s="15">
        <v>3547</v>
      </c>
      <c r="F644" s="62">
        <v>0.20802190905460147</v>
      </c>
      <c r="G644" s="72">
        <v>0.20238502795846172</v>
      </c>
    </row>
    <row r="645" spans="1:7" x14ac:dyDescent="0.25">
      <c r="A645" t="s">
        <v>1984</v>
      </c>
      <c r="B645" s="3" t="s">
        <v>984</v>
      </c>
      <c r="C645" s="7" t="s">
        <v>985</v>
      </c>
      <c r="D645" s="60">
        <v>2939</v>
      </c>
      <c r="E645" s="15">
        <v>2966</v>
      </c>
      <c r="F645" s="62">
        <v>0.20678252304228523</v>
      </c>
      <c r="G645" s="72">
        <v>0.21047402781720126</v>
      </c>
    </row>
    <row r="646" spans="1:7" x14ac:dyDescent="0.25">
      <c r="A646" t="s">
        <v>1984</v>
      </c>
      <c r="B646" s="3" t="s">
        <v>452</v>
      </c>
      <c r="C646" s="7" t="s">
        <v>613</v>
      </c>
      <c r="D646" s="60">
        <v>3500</v>
      </c>
      <c r="E646" s="15">
        <v>3277</v>
      </c>
      <c r="F646" s="62">
        <v>0.20507411964610067</v>
      </c>
      <c r="G646" s="72">
        <v>0.19254950349609259</v>
      </c>
    </row>
    <row r="647" spans="1:7" x14ac:dyDescent="0.25">
      <c r="A647" t="s">
        <v>1984</v>
      </c>
      <c r="B647" s="3" t="s">
        <v>947</v>
      </c>
      <c r="C647" s="7" t="s">
        <v>948</v>
      </c>
      <c r="D647" s="60">
        <v>3040</v>
      </c>
      <c r="E647" s="15">
        <v>2994</v>
      </c>
      <c r="F647" s="62">
        <v>0.19060756160260831</v>
      </c>
      <c r="G647" s="72">
        <v>0.18861030616101801</v>
      </c>
    </row>
    <row r="648" spans="1:7" x14ac:dyDescent="0.25">
      <c r="A648" t="s">
        <v>1984</v>
      </c>
      <c r="B648" s="3" t="s">
        <v>1008</v>
      </c>
      <c r="C648" s="7" t="s">
        <v>1009</v>
      </c>
      <c r="D648" s="60">
        <v>3586</v>
      </c>
      <c r="E648" s="15">
        <v>3656</v>
      </c>
      <c r="F648" s="62">
        <v>0.18976557125469651</v>
      </c>
      <c r="G648" s="72">
        <v>0.19156405554100078</v>
      </c>
    </row>
    <row r="649" spans="1:7" x14ac:dyDescent="0.25">
      <c r="A649" t="s">
        <v>1984</v>
      </c>
      <c r="B649" s="3" t="s">
        <v>715</v>
      </c>
      <c r="C649" s="7" t="s">
        <v>716</v>
      </c>
      <c r="D649" s="60">
        <v>3243</v>
      </c>
      <c r="E649" s="15">
        <v>3313</v>
      </c>
      <c r="F649" s="62">
        <v>0.17834359876814782</v>
      </c>
      <c r="G649" s="72">
        <v>0.18184313079751907</v>
      </c>
    </row>
    <row r="650" spans="1:7" x14ac:dyDescent="0.25">
      <c r="A650" t="s">
        <v>1984</v>
      </c>
      <c r="B650" s="3" t="s">
        <v>460</v>
      </c>
      <c r="C650" s="7" t="s">
        <v>1025</v>
      </c>
      <c r="D650" s="60">
        <v>2610</v>
      </c>
      <c r="E650" s="15">
        <v>2580</v>
      </c>
      <c r="F650" s="62">
        <v>0.17218630426177595</v>
      </c>
      <c r="G650" s="72">
        <v>0.17195414556118369</v>
      </c>
    </row>
    <row r="651" spans="1:7" x14ac:dyDescent="0.25">
      <c r="A651" t="s">
        <v>1984</v>
      </c>
      <c r="B651" s="3" t="s">
        <v>458</v>
      </c>
      <c r="C651" s="7" t="s">
        <v>955</v>
      </c>
      <c r="D651" s="60">
        <v>2465</v>
      </c>
      <c r="E651" s="15">
        <v>2603</v>
      </c>
      <c r="F651" s="62">
        <v>0.16952066570387181</v>
      </c>
      <c r="G651" s="72">
        <v>0.18181183208772789</v>
      </c>
    </row>
    <row r="652" spans="1:7" x14ac:dyDescent="0.25">
      <c r="A652" t="s">
        <v>1984</v>
      </c>
      <c r="B652" s="3" t="s">
        <v>461</v>
      </c>
      <c r="C652" s="7" t="s">
        <v>744</v>
      </c>
      <c r="D652" s="60">
        <v>2458</v>
      </c>
      <c r="E652" s="15">
        <v>2463</v>
      </c>
      <c r="F652" s="62">
        <v>0.14195784002310136</v>
      </c>
      <c r="G652" s="72">
        <v>0.14199239017640955</v>
      </c>
    </row>
    <row r="653" spans="1:7" x14ac:dyDescent="0.25">
      <c r="A653" t="s">
        <v>1984</v>
      </c>
      <c r="B653" s="3" t="s">
        <v>462</v>
      </c>
      <c r="C653" s="7" t="s">
        <v>1195</v>
      </c>
      <c r="D653" s="60">
        <v>1944</v>
      </c>
      <c r="E653" s="15">
        <v>1963</v>
      </c>
      <c r="F653" s="62">
        <v>0.12926391382405744</v>
      </c>
      <c r="G653" s="72">
        <v>0.13214405923931336</v>
      </c>
    </row>
    <row r="654" spans="1:7" x14ac:dyDescent="0.25">
      <c r="A654" t="s">
        <v>1984</v>
      </c>
      <c r="B654" s="3" t="s">
        <v>457</v>
      </c>
      <c r="C654" s="7" t="s">
        <v>815</v>
      </c>
      <c r="D654" s="60">
        <v>2173</v>
      </c>
      <c r="E654" s="15">
        <v>2234</v>
      </c>
      <c r="F654" s="62">
        <v>0.12525217591792034</v>
      </c>
      <c r="G654" s="72">
        <v>0.12846463484761358</v>
      </c>
    </row>
    <row r="655" spans="1:7" x14ac:dyDescent="0.25">
      <c r="A655" t="s">
        <v>1984</v>
      </c>
      <c r="B655" s="3" t="s">
        <v>1167</v>
      </c>
      <c r="C655" s="7" t="s">
        <v>1168</v>
      </c>
      <c r="D655" s="60">
        <v>1701</v>
      </c>
      <c r="E655" s="15">
        <v>1757</v>
      </c>
      <c r="F655" s="62">
        <v>0.1077195871065797</v>
      </c>
      <c r="G655" s="72">
        <v>0.1102258469259724</v>
      </c>
    </row>
    <row r="656" spans="1:7" x14ac:dyDescent="0.25">
      <c r="A656" t="s">
        <v>1984</v>
      </c>
      <c r="B656" s="56" t="s">
        <v>1014</v>
      </c>
      <c r="C656" s="57" t="s">
        <v>1015</v>
      </c>
      <c r="D656" s="68">
        <v>1289</v>
      </c>
      <c r="E656" s="69">
        <v>1338</v>
      </c>
      <c r="F656" s="70">
        <v>7.8948980216818773E-2</v>
      </c>
      <c r="G656" s="73">
        <v>8.2987037151894802E-2</v>
      </c>
    </row>
  </sheetData>
  <autoFilter ref="A6:G656" xr:uid="{68786A9D-AA55-4311-8556-7CAA9220248E}"/>
  <sortState xmlns:xlrd2="http://schemas.microsoft.com/office/spreadsheetml/2017/richdata2" ref="A8:G656">
    <sortCondition ref="A7:A656"/>
    <sortCondition descending="1" ref="F7:F656"/>
  </sortState>
  <mergeCells count="5">
    <mergeCell ref="D5:E5"/>
    <mergeCell ref="F5:G5"/>
    <mergeCell ref="A5:A6"/>
    <mergeCell ref="B5:B6"/>
    <mergeCell ref="C5: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215E-EC9C-4E48-A5E8-6D06714CB43F}">
  <dimension ref="A1:E21"/>
  <sheetViews>
    <sheetView workbookViewId="0"/>
  </sheetViews>
  <sheetFormatPr defaultRowHeight="12.5" x14ac:dyDescent="0.25"/>
  <cols>
    <col min="1" max="1" width="28.54296875" bestFit="1" customWidth="1"/>
    <col min="2" max="2" width="11.54296875" bestFit="1" customWidth="1"/>
    <col min="3" max="6" width="10.54296875" customWidth="1"/>
  </cols>
  <sheetData>
    <row r="1" spans="1:5" ht="18.5" x14ac:dyDescent="0.45">
      <c r="A1" s="33" t="s">
        <v>1982</v>
      </c>
    </row>
    <row r="2" spans="1:5" ht="14.5" x14ac:dyDescent="0.35">
      <c r="A2" s="34"/>
    </row>
    <row r="3" spans="1:5" ht="14.5" x14ac:dyDescent="0.25">
      <c r="A3" s="35" t="s">
        <v>1983</v>
      </c>
    </row>
    <row r="5" spans="1:5" ht="14.5" x14ac:dyDescent="0.35">
      <c r="A5" s="116" t="s">
        <v>1974</v>
      </c>
      <c r="B5" s="118" t="s">
        <v>2</v>
      </c>
      <c r="C5" s="119"/>
      <c r="D5" s="120" t="s">
        <v>3</v>
      </c>
      <c r="E5" s="121"/>
    </row>
    <row r="6" spans="1:5" ht="14.5" x14ac:dyDescent="0.35">
      <c r="A6" s="117" t="s">
        <v>1974</v>
      </c>
      <c r="B6" s="37" t="s">
        <v>1919</v>
      </c>
      <c r="C6" s="38" t="s">
        <v>1931</v>
      </c>
      <c r="D6" s="39" t="s">
        <v>1919</v>
      </c>
      <c r="E6" s="40" t="s">
        <v>1931</v>
      </c>
    </row>
    <row r="7" spans="1:5" x14ac:dyDescent="0.25">
      <c r="A7" s="3" t="s">
        <v>1936</v>
      </c>
      <c r="B7" s="76">
        <v>25100</v>
      </c>
      <c r="C7" s="77">
        <v>25200</v>
      </c>
      <c r="D7" s="61">
        <v>0.19146585809951167</v>
      </c>
      <c r="E7" s="71">
        <v>0.1926142523400162</v>
      </c>
    </row>
    <row r="8" spans="1:5" x14ac:dyDescent="0.25">
      <c r="A8" s="3" t="s">
        <v>1937</v>
      </c>
      <c r="B8" s="78">
        <v>36700</v>
      </c>
      <c r="C8" s="79">
        <v>36100</v>
      </c>
      <c r="D8" s="62">
        <v>0.21670902797025471</v>
      </c>
      <c r="E8" s="72">
        <v>0.21206746693603326</v>
      </c>
    </row>
    <row r="9" spans="1:5" x14ac:dyDescent="0.25">
      <c r="A9" s="3" t="s">
        <v>1938</v>
      </c>
      <c r="B9" s="78">
        <v>41600</v>
      </c>
      <c r="C9" s="79">
        <v>41300</v>
      </c>
      <c r="D9" s="62">
        <v>0.23746528452404084</v>
      </c>
      <c r="E9" s="72">
        <v>0.23255984229794424</v>
      </c>
    </row>
    <row r="10" spans="1:5" x14ac:dyDescent="0.25">
      <c r="A10" s="3" t="s">
        <v>1935</v>
      </c>
      <c r="B10" s="78">
        <v>36500</v>
      </c>
      <c r="C10" s="79">
        <v>37200</v>
      </c>
      <c r="D10" s="62">
        <v>0.23980668705000494</v>
      </c>
      <c r="E10" s="72">
        <v>0.24473429506383371</v>
      </c>
    </row>
    <row r="11" spans="1:5" x14ac:dyDescent="0.25">
      <c r="A11" s="3" t="s">
        <v>4</v>
      </c>
      <c r="B11" s="78">
        <v>110200</v>
      </c>
      <c r="C11" s="79">
        <v>109400</v>
      </c>
      <c r="D11" s="62">
        <v>0.27418468326191359</v>
      </c>
      <c r="E11" s="72">
        <v>0.26985043256884467</v>
      </c>
    </row>
    <row r="12" spans="1:5" x14ac:dyDescent="0.25">
      <c r="A12" s="3" t="s">
        <v>145</v>
      </c>
      <c r="B12" s="78">
        <v>96900</v>
      </c>
      <c r="C12" s="79">
        <v>96600</v>
      </c>
      <c r="D12" s="62">
        <v>0.28200941312073768</v>
      </c>
      <c r="E12" s="72">
        <v>0.28026725566626709</v>
      </c>
    </row>
    <row r="13" spans="1:5" x14ac:dyDescent="0.25">
      <c r="A13" s="3" t="s">
        <v>1940</v>
      </c>
      <c r="B13" s="78">
        <v>81200</v>
      </c>
      <c r="C13" s="79">
        <v>81700</v>
      </c>
      <c r="D13" s="62">
        <v>0.28817687640026557</v>
      </c>
      <c r="E13" s="72">
        <v>0.28805657744513508</v>
      </c>
    </row>
    <row r="14" spans="1:5" x14ac:dyDescent="0.25">
      <c r="A14" s="3" t="s">
        <v>1933</v>
      </c>
      <c r="B14" s="78">
        <v>55800</v>
      </c>
      <c r="C14" s="79">
        <v>55500</v>
      </c>
      <c r="D14" s="62">
        <v>0.29214460508182377</v>
      </c>
      <c r="E14" s="72">
        <v>0.29089096965405092</v>
      </c>
    </row>
    <row r="15" spans="1:5" x14ac:dyDescent="0.25">
      <c r="A15" s="3" t="s">
        <v>1934</v>
      </c>
      <c r="B15" s="78">
        <v>32800</v>
      </c>
      <c r="C15" s="79">
        <v>32600</v>
      </c>
      <c r="D15" s="62">
        <v>0.29789012666509168</v>
      </c>
      <c r="E15" s="72">
        <v>0.29400610405793437</v>
      </c>
    </row>
    <row r="16" spans="1:5" x14ac:dyDescent="0.25">
      <c r="A16" s="3" t="s">
        <v>1932</v>
      </c>
      <c r="B16" s="78">
        <v>89600</v>
      </c>
      <c r="C16" s="79">
        <v>89700</v>
      </c>
      <c r="D16" s="62">
        <v>0.30957269566058998</v>
      </c>
      <c r="E16" s="72">
        <v>0.30620497612945718</v>
      </c>
    </row>
    <row r="17" spans="1:5" x14ac:dyDescent="0.25">
      <c r="A17" s="3" t="s">
        <v>1939</v>
      </c>
      <c r="B17" s="78">
        <v>43000</v>
      </c>
      <c r="C17" s="79">
        <v>42000</v>
      </c>
      <c r="D17" s="62">
        <v>0.32312863781978973</v>
      </c>
      <c r="E17" s="72">
        <v>0.31274499575216491</v>
      </c>
    </row>
    <row r="18" spans="1:5" x14ac:dyDescent="0.25">
      <c r="A18" s="3" t="s">
        <v>1942</v>
      </c>
      <c r="B18" s="78">
        <v>82200</v>
      </c>
      <c r="C18" s="79">
        <v>84200</v>
      </c>
      <c r="D18" s="62">
        <v>0.31652299790945598</v>
      </c>
      <c r="E18" s="72">
        <v>0.32091221145750393</v>
      </c>
    </row>
    <row r="19" spans="1:5" x14ac:dyDescent="0.25">
      <c r="A19" s="3" t="s">
        <v>1943</v>
      </c>
      <c r="B19" s="78">
        <v>201700</v>
      </c>
      <c r="C19" s="79">
        <v>197900</v>
      </c>
      <c r="D19" s="62">
        <v>0.33597303342343288</v>
      </c>
      <c r="E19" s="72">
        <v>0.32597807426543518</v>
      </c>
    </row>
    <row r="20" spans="1:5" x14ac:dyDescent="0.25">
      <c r="A20" s="3" t="s">
        <v>1941</v>
      </c>
      <c r="B20" s="78">
        <v>164300</v>
      </c>
      <c r="C20" s="79">
        <v>159300</v>
      </c>
      <c r="D20" s="62">
        <v>0.34455972679062896</v>
      </c>
      <c r="E20" s="72">
        <v>0.33214424955331173</v>
      </c>
    </row>
    <row r="21" spans="1:5" x14ac:dyDescent="0.25">
      <c r="A21" s="56" t="s">
        <v>400</v>
      </c>
      <c r="B21" s="80">
        <v>243100</v>
      </c>
      <c r="C21" s="81">
        <v>247300</v>
      </c>
      <c r="D21" s="70">
        <v>0.38301499177626397</v>
      </c>
      <c r="E21" s="73">
        <v>0.38442897646020119</v>
      </c>
    </row>
  </sheetData>
  <sortState xmlns:xlrd2="http://schemas.microsoft.com/office/spreadsheetml/2017/richdata2" ref="A8:E21">
    <sortCondition ref="E7:E21"/>
  </sortState>
  <mergeCells count="3">
    <mergeCell ref="B5:C5"/>
    <mergeCell ref="D5:E5"/>
    <mergeCell ref="A5:A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DC4B-75F1-4ECC-BB37-1984C80ECDD5}">
  <dimension ref="A1:U41"/>
  <sheetViews>
    <sheetView workbookViewId="0"/>
  </sheetViews>
  <sheetFormatPr defaultColWidth="8.7265625" defaultRowHeight="14.5" x14ac:dyDescent="0.35"/>
  <cols>
    <col min="1" max="1" width="24.54296875" style="83" bestFit="1" customWidth="1"/>
    <col min="2" max="2" width="28.26953125" style="83" bestFit="1" customWidth="1"/>
    <col min="3" max="3" width="11.453125" style="83" bestFit="1" customWidth="1"/>
    <col min="4" max="4" width="11.453125" style="83" customWidth="1"/>
    <col min="5" max="19" width="8.7265625" style="83"/>
    <col min="20" max="20" width="24.54296875" style="83" bestFit="1" customWidth="1"/>
    <col min="21" max="16384" width="8.7265625" style="83"/>
  </cols>
  <sheetData>
    <row r="1" spans="1:4" ht="18.5" x14ac:dyDescent="0.45">
      <c r="A1" s="82" t="s">
        <v>1986</v>
      </c>
    </row>
    <row r="3" spans="1:4" x14ac:dyDescent="0.35">
      <c r="B3" s="84" t="s">
        <v>1987</v>
      </c>
      <c r="C3" s="85" t="s">
        <v>1988</v>
      </c>
      <c r="D3" s="85"/>
    </row>
    <row r="4" spans="1:4" x14ac:dyDescent="0.35">
      <c r="B4" s="83" t="s">
        <v>1989</v>
      </c>
      <c r="C4" s="86">
        <f>288/650</f>
        <v>0.44307692307692309</v>
      </c>
      <c r="D4" s="87"/>
    </row>
    <row r="6" spans="1:4" x14ac:dyDescent="0.35">
      <c r="B6" s="83" t="s">
        <v>232</v>
      </c>
      <c r="C6" s="88">
        <f>1/57</f>
        <v>1.7543859649122806E-2</v>
      </c>
    </row>
    <row r="7" spans="1:4" x14ac:dyDescent="0.35">
      <c r="B7" s="83" t="s">
        <v>214</v>
      </c>
      <c r="C7" s="88">
        <f>1/18</f>
        <v>5.5555555555555552E-2</v>
      </c>
    </row>
    <row r="8" spans="1:4" x14ac:dyDescent="0.35">
      <c r="B8" s="83" t="s">
        <v>276</v>
      </c>
      <c r="C8" s="88">
        <f>25/91</f>
        <v>0.27472527472527475</v>
      </c>
    </row>
    <row r="9" spans="1:4" x14ac:dyDescent="0.35">
      <c r="B9" s="83" t="s">
        <v>345</v>
      </c>
      <c r="C9" s="88">
        <f>20/58</f>
        <v>0.34482758620689657</v>
      </c>
    </row>
    <row r="10" spans="1:4" x14ac:dyDescent="0.35">
      <c r="B10" s="83" t="s">
        <v>44</v>
      </c>
      <c r="C10" s="88">
        <f>19/47</f>
        <v>0.40425531914893614</v>
      </c>
    </row>
    <row r="11" spans="1:4" x14ac:dyDescent="0.35">
      <c r="B11" s="83" t="s">
        <v>4</v>
      </c>
      <c r="C11" s="88">
        <f>22/47</f>
        <v>0.46808510638297873</v>
      </c>
    </row>
    <row r="12" spans="1:4" x14ac:dyDescent="0.35">
      <c r="B12" s="83" t="s">
        <v>1960</v>
      </c>
      <c r="C12" s="88">
        <f>266/543</f>
        <v>0.48987108655616945</v>
      </c>
    </row>
    <row r="13" spans="1:4" x14ac:dyDescent="0.35">
      <c r="B13" s="83" t="s">
        <v>164</v>
      </c>
      <c r="C13" s="88">
        <f>43/73</f>
        <v>0.58904109589041098</v>
      </c>
    </row>
    <row r="14" spans="1:4" x14ac:dyDescent="0.35">
      <c r="B14" s="83" t="s">
        <v>383</v>
      </c>
      <c r="C14" s="88">
        <f>20/32</f>
        <v>0.625</v>
      </c>
    </row>
    <row r="15" spans="1:4" x14ac:dyDescent="0.35">
      <c r="B15" s="83" t="s">
        <v>93</v>
      </c>
      <c r="C15" s="88">
        <f>47/75</f>
        <v>0.62666666666666671</v>
      </c>
    </row>
    <row r="16" spans="1:4" x14ac:dyDescent="0.35">
      <c r="B16" s="83" t="s">
        <v>1990</v>
      </c>
      <c r="C16" s="88">
        <f>34/54</f>
        <v>0.62962962962962965</v>
      </c>
    </row>
    <row r="17" spans="2:21" x14ac:dyDescent="0.35">
      <c r="B17" s="83" t="s">
        <v>400</v>
      </c>
      <c r="C17" s="88">
        <f>37/57</f>
        <v>0.64912280701754388</v>
      </c>
    </row>
    <row r="18" spans="2:21" x14ac:dyDescent="0.35">
      <c r="B18" s="83" t="s">
        <v>145</v>
      </c>
      <c r="C18" s="88">
        <f>19/27</f>
        <v>0.70370370370370372</v>
      </c>
      <c r="D18" s="87"/>
      <c r="U18" s="87"/>
    </row>
    <row r="19" spans="2:21" x14ac:dyDescent="0.35">
      <c r="U19" s="87"/>
    </row>
    <row r="20" spans="2:21" x14ac:dyDescent="0.35">
      <c r="U20" s="87"/>
    </row>
    <row r="21" spans="2:21" x14ac:dyDescent="0.35">
      <c r="C21" s="88"/>
      <c r="D21" s="88"/>
      <c r="E21" s="88"/>
      <c r="U21" s="87"/>
    </row>
    <row r="22" spans="2:21" x14ac:dyDescent="0.35">
      <c r="C22" s="88"/>
      <c r="D22" s="88"/>
      <c r="E22" s="88"/>
      <c r="U22" s="87"/>
    </row>
    <row r="23" spans="2:21" x14ac:dyDescent="0.35">
      <c r="C23" s="88"/>
      <c r="D23" s="88"/>
      <c r="E23" s="88"/>
      <c r="U23" s="87"/>
    </row>
    <row r="24" spans="2:21" x14ac:dyDescent="0.35">
      <c r="C24" s="88"/>
      <c r="D24" s="88"/>
      <c r="E24" s="88"/>
      <c r="U24" s="87"/>
    </row>
    <row r="25" spans="2:21" x14ac:dyDescent="0.35">
      <c r="C25" s="88"/>
      <c r="D25" s="88"/>
      <c r="E25" s="88"/>
      <c r="U25" s="87"/>
    </row>
    <row r="26" spans="2:21" x14ac:dyDescent="0.35">
      <c r="B26" s="84" t="s">
        <v>1991</v>
      </c>
      <c r="C26" s="85" t="s">
        <v>1988</v>
      </c>
      <c r="D26" s="88"/>
      <c r="E26" s="88"/>
      <c r="U26" s="87"/>
    </row>
    <row r="27" spans="2:21" x14ac:dyDescent="0.35">
      <c r="B27" s="83" t="s">
        <v>1989</v>
      </c>
      <c r="C27" s="86">
        <f>152/361</f>
        <v>0.42105263157894735</v>
      </c>
      <c r="D27" s="88"/>
      <c r="E27" s="88"/>
      <c r="U27" s="87"/>
    </row>
    <row r="28" spans="2:21" x14ac:dyDescent="0.35">
      <c r="C28" s="88"/>
      <c r="D28" s="88"/>
      <c r="E28" s="88"/>
      <c r="U28" s="87"/>
    </row>
    <row r="29" spans="2:21" x14ac:dyDescent="0.35">
      <c r="B29" s="83" t="s">
        <v>232</v>
      </c>
      <c r="C29" s="86">
        <f>0/32</f>
        <v>0</v>
      </c>
      <c r="E29" s="88"/>
      <c r="U29" s="87"/>
    </row>
    <row r="30" spans="2:21" x14ac:dyDescent="0.35">
      <c r="B30" s="83" t="s">
        <v>214</v>
      </c>
      <c r="C30" s="86">
        <f>0/11</f>
        <v>0</v>
      </c>
      <c r="E30" s="88"/>
    </row>
    <row r="31" spans="2:21" x14ac:dyDescent="0.35">
      <c r="B31" s="83" t="s">
        <v>345</v>
      </c>
      <c r="C31" s="88">
        <f>8/27</f>
        <v>0.29629629629629628</v>
      </c>
      <c r="E31" s="88"/>
    </row>
    <row r="32" spans="2:21" x14ac:dyDescent="0.35">
      <c r="B32" s="83" t="s">
        <v>276</v>
      </c>
      <c r="C32" s="88">
        <f>19/64</f>
        <v>0.296875</v>
      </c>
      <c r="E32" s="88"/>
    </row>
    <row r="33" spans="2:5" x14ac:dyDescent="0.35">
      <c r="B33" s="83" t="s">
        <v>44</v>
      </c>
      <c r="C33" s="88">
        <f>15/45</f>
        <v>0.33333333333333331</v>
      </c>
      <c r="E33" s="88"/>
    </row>
    <row r="34" spans="2:5" x14ac:dyDescent="0.35">
      <c r="B34" s="83" t="s">
        <v>4</v>
      </c>
      <c r="C34" s="88">
        <f>14/35</f>
        <v>0.4</v>
      </c>
      <c r="E34" s="88"/>
    </row>
    <row r="35" spans="2:5" x14ac:dyDescent="0.35">
      <c r="B35" s="83" t="s">
        <v>1960</v>
      </c>
      <c r="C35" s="88">
        <f>135/296</f>
        <v>0.45608108108108109</v>
      </c>
    </row>
    <row r="36" spans="2:5" x14ac:dyDescent="0.35">
      <c r="B36" s="83" t="s">
        <v>400</v>
      </c>
      <c r="C36" s="88">
        <f>15/30</f>
        <v>0.5</v>
      </c>
    </row>
    <row r="37" spans="2:5" x14ac:dyDescent="0.35">
      <c r="B37" s="83" t="s">
        <v>164</v>
      </c>
      <c r="C37" s="88">
        <f>20/35</f>
        <v>0.5714285714285714</v>
      </c>
    </row>
    <row r="38" spans="2:5" x14ac:dyDescent="0.35">
      <c r="B38" s="83" t="s">
        <v>93</v>
      </c>
      <c r="C38" s="88">
        <f>22/33</f>
        <v>0.66666666666666663</v>
      </c>
    </row>
    <row r="39" spans="2:5" x14ac:dyDescent="0.35">
      <c r="B39" s="83" t="s">
        <v>383</v>
      </c>
      <c r="C39" s="86">
        <f>17/22</f>
        <v>0.77272727272727271</v>
      </c>
    </row>
    <row r="40" spans="2:5" x14ac:dyDescent="0.35">
      <c r="B40" s="83" t="s">
        <v>1890</v>
      </c>
      <c r="C40" s="88">
        <f>12/15</f>
        <v>0.8</v>
      </c>
    </row>
    <row r="41" spans="2:5" x14ac:dyDescent="0.35">
      <c r="B41" s="83" t="s">
        <v>145</v>
      </c>
      <c r="C41" s="88">
        <f>10/12</f>
        <v>0.83333333333333337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0BC4-5815-4398-A0F6-44E145D51474}">
  <dimension ref="A1:I49"/>
  <sheetViews>
    <sheetView workbookViewId="0"/>
  </sheetViews>
  <sheetFormatPr defaultColWidth="9.1796875" defaultRowHeight="13" x14ac:dyDescent="0.3"/>
  <cols>
    <col min="1" max="1" width="8.7265625" style="108" bestFit="1" customWidth="1"/>
    <col min="2" max="2" width="33" style="90" bestFit="1" customWidth="1"/>
    <col min="3" max="3" width="7.7265625" style="91" customWidth="1"/>
    <col min="4" max="4" width="30.7265625" style="90" bestFit="1" customWidth="1"/>
    <col min="5" max="5" width="7.7265625" style="91" customWidth="1"/>
    <col min="6" max="6" width="29.26953125" style="90" bestFit="1" customWidth="1"/>
    <col min="7" max="7" width="7.7265625" style="91" customWidth="1"/>
    <col min="8" max="8" width="26" style="90" bestFit="1" customWidth="1"/>
    <col min="9" max="9" width="7.7265625" style="91" customWidth="1"/>
    <col min="10" max="16384" width="9.1796875" style="90"/>
  </cols>
  <sheetData>
    <row r="1" spans="1:9" ht="15.5" x14ac:dyDescent="0.35">
      <c r="A1" s="89" t="s">
        <v>1992</v>
      </c>
    </row>
    <row r="3" spans="1:9" ht="15.5" x14ac:dyDescent="0.35">
      <c r="A3" s="90"/>
      <c r="B3" s="89" t="s">
        <v>1989</v>
      </c>
    </row>
    <row r="4" spans="1:9" ht="14.5" x14ac:dyDescent="0.35">
      <c r="A4" s="92">
        <v>1</v>
      </c>
      <c r="B4" s="93" t="s">
        <v>101</v>
      </c>
      <c r="C4" s="93">
        <v>0.60174148606811151</v>
      </c>
      <c r="E4" s="90"/>
      <c r="G4" s="90"/>
      <c r="I4" s="90"/>
    </row>
    <row r="5" spans="1:9" ht="14.5" x14ac:dyDescent="0.35">
      <c r="A5" s="92">
        <v>2</v>
      </c>
      <c r="B5" s="93" t="s">
        <v>505</v>
      </c>
      <c r="C5" s="93">
        <v>0.5820477659696035</v>
      </c>
      <c r="E5" s="90"/>
      <c r="G5" s="90"/>
      <c r="I5" s="90"/>
    </row>
    <row r="6" spans="1:9" ht="14.5" x14ac:dyDescent="0.35">
      <c r="A6" s="92">
        <v>3</v>
      </c>
      <c r="B6" s="93" t="s">
        <v>489</v>
      </c>
      <c r="C6" s="93">
        <v>0.55829517435716802</v>
      </c>
      <c r="E6" s="90"/>
      <c r="G6" s="90"/>
      <c r="I6" s="90"/>
    </row>
    <row r="7" spans="1:9" ht="14.5" x14ac:dyDescent="0.35">
      <c r="A7" s="92">
        <v>4</v>
      </c>
      <c r="B7" s="93" t="s">
        <v>509</v>
      </c>
      <c r="C7" s="93">
        <v>0.52003963508388285</v>
      </c>
      <c r="E7" s="90"/>
      <c r="G7" s="90"/>
      <c r="I7" s="90"/>
    </row>
    <row r="8" spans="1:9" ht="14.5" x14ac:dyDescent="0.35">
      <c r="A8" s="92">
        <v>5</v>
      </c>
      <c r="B8" s="93" t="s">
        <v>503</v>
      </c>
      <c r="C8" s="93">
        <v>0.51941946679286954</v>
      </c>
      <c r="E8" s="90"/>
      <c r="G8" s="90"/>
      <c r="I8" s="90"/>
    </row>
    <row r="9" spans="1:9" ht="14.5" x14ac:dyDescent="0.35">
      <c r="A9" s="92">
        <v>6</v>
      </c>
      <c r="B9" s="93" t="s">
        <v>96</v>
      </c>
      <c r="C9" s="93">
        <v>0.51147053355642313</v>
      </c>
      <c r="E9" s="90"/>
      <c r="G9" s="90"/>
      <c r="I9" s="90"/>
    </row>
    <row r="10" spans="1:9" ht="14.5" x14ac:dyDescent="0.35">
      <c r="A10" s="92">
        <v>7</v>
      </c>
      <c r="B10" s="93" t="s">
        <v>513</v>
      </c>
      <c r="C10" s="93">
        <v>0.50583901014875576</v>
      </c>
      <c r="E10" s="90"/>
      <c r="G10" s="90"/>
      <c r="I10" s="90"/>
    </row>
    <row r="11" spans="1:9" ht="14.5" x14ac:dyDescent="0.35">
      <c r="A11" s="92">
        <v>8</v>
      </c>
      <c r="B11" s="93" t="s">
        <v>437</v>
      </c>
      <c r="C11" s="93">
        <v>0.50447249888980528</v>
      </c>
      <c r="E11" s="90"/>
      <c r="G11" s="90"/>
      <c r="I11" s="90"/>
    </row>
    <row r="12" spans="1:9" ht="14.5" x14ac:dyDescent="0.35">
      <c r="A12" s="92">
        <v>9</v>
      </c>
      <c r="B12" s="93" t="s">
        <v>436</v>
      </c>
      <c r="C12" s="93">
        <v>0.49296679298606205</v>
      </c>
      <c r="E12" s="90"/>
      <c r="G12" s="90"/>
      <c r="I12" s="90"/>
    </row>
    <row r="13" spans="1:9" ht="14.5" x14ac:dyDescent="0.35">
      <c r="A13" s="92">
        <v>10</v>
      </c>
      <c r="B13" s="93" t="s">
        <v>541</v>
      </c>
      <c r="C13" s="93">
        <v>0.48031352533722205</v>
      </c>
      <c r="E13" s="90"/>
      <c r="G13" s="90"/>
      <c r="I13" s="90"/>
    </row>
    <row r="14" spans="1:9" ht="13.5" thickBot="1" x14ac:dyDescent="0.35">
      <c r="A14" s="90"/>
      <c r="C14" s="90"/>
      <c r="E14" s="90"/>
      <c r="G14" s="90"/>
      <c r="I14" s="90"/>
    </row>
    <row r="15" spans="1:9" ht="13.5" thickBot="1" x14ac:dyDescent="0.35">
      <c r="A15" s="94"/>
      <c r="B15" s="95" t="s">
        <v>145</v>
      </c>
      <c r="C15" s="96"/>
      <c r="D15" s="95" t="s">
        <v>164</v>
      </c>
      <c r="E15" s="96"/>
      <c r="F15" s="95" t="s">
        <v>1993</v>
      </c>
      <c r="G15" s="96"/>
      <c r="H15" s="95" t="s">
        <v>4</v>
      </c>
      <c r="I15" s="96"/>
    </row>
    <row r="16" spans="1:9" x14ac:dyDescent="0.3">
      <c r="A16" s="97">
        <v>1</v>
      </c>
      <c r="B16" s="90" t="s">
        <v>882</v>
      </c>
      <c r="C16" s="98">
        <v>0.4408703138451906</v>
      </c>
      <c r="D16" s="90" t="s">
        <v>860</v>
      </c>
      <c r="E16" s="98">
        <v>0.47897115050399725</v>
      </c>
      <c r="F16" s="90" t="s">
        <v>437</v>
      </c>
      <c r="G16" s="98">
        <v>0.50447249888980528</v>
      </c>
      <c r="H16" s="90" t="s">
        <v>15</v>
      </c>
      <c r="I16" s="98">
        <v>0.41862975129047397</v>
      </c>
    </row>
    <row r="17" spans="1:9" x14ac:dyDescent="0.3">
      <c r="A17" s="97">
        <v>2</v>
      </c>
      <c r="B17" s="90" t="s">
        <v>894</v>
      </c>
      <c r="C17" s="98">
        <v>0.40296686115242347</v>
      </c>
      <c r="D17" s="90" t="s">
        <v>717</v>
      </c>
      <c r="E17" s="98">
        <v>0.45723195184742016</v>
      </c>
      <c r="F17" s="90" t="s">
        <v>436</v>
      </c>
      <c r="G17" s="98">
        <v>0.49296679298606205</v>
      </c>
      <c r="H17" s="90" t="s">
        <v>10</v>
      </c>
      <c r="I17" s="98">
        <v>0.4136673873415575</v>
      </c>
    </row>
    <row r="18" spans="1:9" x14ac:dyDescent="0.3">
      <c r="A18" s="97">
        <v>3</v>
      </c>
      <c r="B18" s="90" t="s">
        <v>152</v>
      </c>
      <c r="C18" s="98">
        <v>0.33362800565770862</v>
      </c>
      <c r="D18" s="90" t="s">
        <v>944</v>
      </c>
      <c r="E18" s="98">
        <v>0.4564081960626758</v>
      </c>
      <c r="F18" s="90" t="s">
        <v>816</v>
      </c>
      <c r="G18" s="98">
        <v>0.46425642427556041</v>
      </c>
      <c r="H18" s="90" t="s">
        <v>5</v>
      </c>
      <c r="I18" s="98">
        <v>0.40831683168316829</v>
      </c>
    </row>
    <row r="19" spans="1:9" x14ac:dyDescent="0.3">
      <c r="A19" s="97">
        <v>4</v>
      </c>
      <c r="B19" s="90" t="s">
        <v>896</v>
      </c>
      <c r="C19" s="98">
        <v>0.32259412041146679</v>
      </c>
      <c r="D19" s="90" t="s">
        <v>838</v>
      </c>
      <c r="E19" s="98">
        <v>0.44696292987941044</v>
      </c>
      <c r="F19" s="90" t="s">
        <v>637</v>
      </c>
      <c r="G19" s="98">
        <v>0.45832129144131128</v>
      </c>
      <c r="H19" s="90" t="s">
        <v>9</v>
      </c>
      <c r="I19" s="98">
        <v>0.40608328393598103</v>
      </c>
    </row>
    <row r="20" spans="1:9" x14ac:dyDescent="0.3">
      <c r="A20" s="97">
        <v>5</v>
      </c>
      <c r="B20" s="90" t="s">
        <v>149</v>
      </c>
      <c r="C20" s="98">
        <v>0.31983925299923172</v>
      </c>
      <c r="D20" s="90" t="s">
        <v>167</v>
      </c>
      <c r="E20" s="98">
        <v>0.44359054555203076</v>
      </c>
      <c r="F20" s="90" t="s">
        <v>1011</v>
      </c>
      <c r="G20" s="98">
        <v>0.44957590848961171</v>
      </c>
      <c r="H20" s="90" t="s">
        <v>938</v>
      </c>
      <c r="I20" s="98">
        <v>0.3992267193155643</v>
      </c>
    </row>
    <row r="21" spans="1:9" x14ac:dyDescent="0.3">
      <c r="A21" s="97">
        <v>6</v>
      </c>
      <c r="B21" s="90" t="s">
        <v>155</v>
      </c>
      <c r="C21" s="98">
        <v>0.31945642795513374</v>
      </c>
      <c r="D21" s="90" t="s">
        <v>517</v>
      </c>
      <c r="E21" s="98">
        <v>0.432312852351388</v>
      </c>
      <c r="F21" s="90" t="s">
        <v>441</v>
      </c>
      <c r="G21" s="98">
        <v>0.43074105166755705</v>
      </c>
      <c r="H21" s="90" t="s">
        <v>16</v>
      </c>
      <c r="I21" s="98">
        <v>0.38764743438959642</v>
      </c>
    </row>
    <row r="22" spans="1:9" x14ac:dyDescent="0.3">
      <c r="A22" s="97">
        <v>7</v>
      </c>
      <c r="B22" s="90" t="s">
        <v>157</v>
      </c>
      <c r="C22" s="98">
        <v>0.31798351914687351</v>
      </c>
      <c r="D22" s="90" t="s">
        <v>529</v>
      </c>
      <c r="E22" s="98">
        <v>0.42420506985270878</v>
      </c>
      <c r="F22" s="90" t="s">
        <v>723</v>
      </c>
      <c r="G22" s="98">
        <v>0.41374434389140269</v>
      </c>
      <c r="H22" s="90" t="s">
        <v>6</v>
      </c>
      <c r="I22" s="98">
        <v>0.37604067999401763</v>
      </c>
    </row>
    <row r="23" spans="1:9" x14ac:dyDescent="0.3">
      <c r="A23" s="97">
        <v>8</v>
      </c>
      <c r="B23" s="90" t="s">
        <v>151</v>
      </c>
      <c r="C23" s="98">
        <v>0.3145256528014696</v>
      </c>
      <c r="D23" s="90" t="s">
        <v>165</v>
      </c>
      <c r="E23" s="98">
        <v>0.42118414659540498</v>
      </c>
      <c r="F23" s="90" t="s">
        <v>435</v>
      </c>
      <c r="G23" s="98">
        <v>0.39882311950756844</v>
      </c>
      <c r="H23" s="90" t="s">
        <v>24</v>
      </c>
      <c r="I23" s="98">
        <v>0.35018921735315089</v>
      </c>
    </row>
    <row r="24" spans="1:9" x14ac:dyDescent="0.3">
      <c r="A24" s="97">
        <v>9</v>
      </c>
      <c r="B24" s="90" t="s">
        <v>524</v>
      </c>
      <c r="C24" s="98">
        <v>0.31070468560586095</v>
      </c>
      <c r="D24" s="90" t="s">
        <v>169</v>
      </c>
      <c r="E24" s="98">
        <v>0.41883050080243611</v>
      </c>
      <c r="F24" s="90" t="s">
        <v>440</v>
      </c>
      <c r="G24" s="98">
        <v>0.38714376764089958</v>
      </c>
      <c r="H24" s="90" t="s">
        <v>17</v>
      </c>
      <c r="I24" s="98">
        <v>0.31983467940696925</v>
      </c>
    </row>
    <row r="25" spans="1:9" x14ac:dyDescent="0.3">
      <c r="A25" s="97">
        <v>10</v>
      </c>
      <c r="B25" s="90" t="s">
        <v>901</v>
      </c>
      <c r="C25" s="98">
        <v>0.30670560613869324</v>
      </c>
      <c r="D25" s="90" t="s">
        <v>175</v>
      </c>
      <c r="E25" s="98">
        <v>0.41360955258236226</v>
      </c>
      <c r="F25" s="90" t="s">
        <v>445</v>
      </c>
      <c r="G25" s="98">
        <v>0.37702117019503251</v>
      </c>
      <c r="H25" s="90" t="s">
        <v>7</v>
      </c>
      <c r="I25" s="98">
        <v>0.30795675076240642</v>
      </c>
    </row>
    <row r="26" spans="1:9" ht="13.5" thickBot="1" x14ac:dyDescent="0.35">
      <c r="A26" s="99"/>
      <c r="B26" s="100"/>
      <c r="C26" s="101"/>
      <c r="D26" s="100"/>
      <c r="E26" s="101"/>
      <c r="F26" s="100"/>
      <c r="G26" s="101"/>
      <c r="H26" s="100"/>
      <c r="I26" s="101"/>
    </row>
    <row r="27" spans="1:9" ht="13.5" thickBot="1" x14ac:dyDescent="0.35">
      <c r="A27" s="94"/>
      <c r="B27" s="102" t="s">
        <v>400</v>
      </c>
      <c r="C27" s="103"/>
      <c r="D27" s="102" t="s">
        <v>44</v>
      </c>
      <c r="E27" s="103"/>
      <c r="F27" s="102" t="s">
        <v>93</v>
      </c>
      <c r="G27" s="103"/>
      <c r="H27" s="102" t="s">
        <v>276</v>
      </c>
      <c r="I27" s="103"/>
    </row>
    <row r="28" spans="1:9" x14ac:dyDescent="0.3">
      <c r="A28" s="97">
        <v>1</v>
      </c>
      <c r="B28" s="90" t="s">
        <v>505</v>
      </c>
      <c r="C28" s="104">
        <v>0.5820477659696035</v>
      </c>
      <c r="D28" s="90" t="s">
        <v>851</v>
      </c>
      <c r="E28" s="98">
        <v>0.41450794498597943</v>
      </c>
      <c r="F28" s="90" t="s">
        <v>101</v>
      </c>
      <c r="G28" s="105">
        <v>0.60174148606811151</v>
      </c>
      <c r="H28" s="90" t="s">
        <v>668</v>
      </c>
      <c r="I28" s="98">
        <v>0.36889903602232371</v>
      </c>
    </row>
    <row r="29" spans="1:9" x14ac:dyDescent="0.3">
      <c r="A29" s="97">
        <v>2</v>
      </c>
      <c r="B29" s="90" t="s">
        <v>509</v>
      </c>
      <c r="C29" s="98">
        <v>0.52003963508388285</v>
      </c>
      <c r="D29" s="90" t="s">
        <v>45</v>
      </c>
      <c r="E29" s="98">
        <v>0.41085987786763495</v>
      </c>
      <c r="F29" s="90" t="s">
        <v>489</v>
      </c>
      <c r="G29" s="98">
        <v>0.55829517435716802</v>
      </c>
      <c r="H29" s="90" t="s">
        <v>285</v>
      </c>
      <c r="I29" s="98">
        <v>0.35492285492285491</v>
      </c>
    </row>
    <row r="30" spans="1:9" x14ac:dyDescent="0.3">
      <c r="A30" s="97">
        <v>3</v>
      </c>
      <c r="B30" s="90" t="s">
        <v>503</v>
      </c>
      <c r="C30" s="98">
        <v>0.51941946679286954</v>
      </c>
      <c r="D30" s="90" t="s">
        <v>50</v>
      </c>
      <c r="E30" s="98">
        <v>0.38321966284905418</v>
      </c>
      <c r="F30" s="90" t="s">
        <v>96</v>
      </c>
      <c r="G30" s="98">
        <v>0.51147053355642313</v>
      </c>
      <c r="H30" s="90" t="s">
        <v>278</v>
      </c>
      <c r="I30" s="98">
        <v>0.35094596897903529</v>
      </c>
    </row>
    <row r="31" spans="1:9" x14ac:dyDescent="0.3">
      <c r="A31" s="97">
        <v>4</v>
      </c>
      <c r="B31" s="90" t="s">
        <v>513</v>
      </c>
      <c r="C31" s="98">
        <v>0.50583901014875576</v>
      </c>
      <c r="D31" s="90" t="s">
        <v>46</v>
      </c>
      <c r="E31" s="98">
        <v>0.37881289026053255</v>
      </c>
      <c r="F31" s="90" t="s">
        <v>541</v>
      </c>
      <c r="G31" s="98">
        <v>0.48031352533722205</v>
      </c>
      <c r="H31" s="90" t="s">
        <v>786</v>
      </c>
      <c r="I31" s="98">
        <v>0.3331196581196581</v>
      </c>
    </row>
    <row r="32" spans="1:9" x14ac:dyDescent="0.3">
      <c r="A32" s="97">
        <v>5</v>
      </c>
      <c r="B32" s="90" t="s">
        <v>1138</v>
      </c>
      <c r="C32" s="98">
        <v>0.47663296912760816</v>
      </c>
      <c r="D32" s="90" t="s">
        <v>49</v>
      </c>
      <c r="E32" s="98">
        <v>0.37227722772277227</v>
      </c>
      <c r="F32" s="90" t="s">
        <v>94</v>
      </c>
      <c r="G32" s="98">
        <v>0.48004370460826529</v>
      </c>
      <c r="H32" s="90" t="s">
        <v>1056</v>
      </c>
      <c r="I32" s="98">
        <v>0.32240489851019721</v>
      </c>
    </row>
    <row r="33" spans="1:9" x14ac:dyDescent="0.3">
      <c r="A33" s="97">
        <v>6</v>
      </c>
      <c r="B33" s="90" t="s">
        <v>501</v>
      </c>
      <c r="C33" s="98">
        <v>0.47583443637534434</v>
      </c>
      <c r="D33" s="90" t="s">
        <v>1058</v>
      </c>
      <c r="E33" s="98">
        <v>0.34119093983806498</v>
      </c>
      <c r="F33" s="90" t="s">
        <v>97</v>
      </c>
      <c r="G33" s="98">
        <v>0.47040929203539822</v>
      </c>
      <c r="H33" s="90" t="s">
        <v>277</v>
      </c>
      <c r="I33" s="98">
        <v>0.3145094350063638</v>
      </c>
    </row>
    <row r="34" spans="1:9" x14ac:dyDescent="0.3">
      <c r="A34" s="97">
        <v>7</v>
      </c>
      <c r="B34" s="90" t="s">
        <v>499</v>
      </c>
      <c r="C34" s="98">
        <v>0.43737078491480713</v>
      </c>
      <c r="D34" s="90" t="s">
        <v>848</v>
      </c>
      <c r="E34" s="98">
        <v>0.34008617917550971</v>
      </c>
      <c r="F34" s="90" t="s">
        <v>675</v>
      </c>
      <c r="G34" s="98">
        <v>0.4546097442959765</v>
      </c>
      <c r="H34" s="90" t="s">
        <v>286</v>
      </c>
      <c r="I34" s="98">
        <v>0.312361773949482</v>
      </c>
    </row>
    <row r="35" spans="1:9" x14ac:dyDescent="0.3">
      <c r="A35" s="97">
        <v>8</v>
      </c>
      <c r="B35" s="90" t="s">
        <v>1028</v>
      </c>
      <c r="C35" s="98">
        <v>0.42598570858573037</v>
      </c>
      <c r="D35" s="90" t="s">
        <v>47</v>
      </c>
      <c r="E35" s="98">
        <v>0.33250482108420826</v>
      </c>
      <c r="F35" s="90" t="s">
        <v>1159</v>
      </c>
      <c r="G35" s="98">
        <v>0.4447476609016161</v>
      </c>
      <c r="H35" s="90" t="s">
        <v>1054</v>
      </c>
      <c r="I35" s="98">
        <v>0.30427223050173868</v>
      </c>
    </row>
    <row r="36" spans="1:9" x14ac:dyDescent="0.3">
      <c r="A36" s="97">
        <v>9</v>
      </c>
      <c r="B36" s="90" t="s">
        <v>403</v>
      </c>
      <c r="C36" s="98">
        <v>0.41433848220282071</v>
      </c>
      <c r="D36" s="90" t="s">
        <v>51</v>
      </c>
      <c r="E36" s="98">
        <v>0.30981896013555693</v>
      </c>
      <c r="F36" s="90" t="s">
        <v>1089</v>
      </c>
      <c r="G36" s="98">
        <v>0.41349698391420914</v>
      </c>
      <c r="H36" s="90" t="s">
        <v>284</v>
      </c>
      <c r="I36" s="98">
        <v>0.30049057272888469</v>
      </c>
    </row>
    <row r="37" spans="1:9" x14ac:dyDescent="0.3">
      <c r="A37" s="97">
        <v>10</v>
      </c>
      <c r="B37" s="90" t="s">
        <v>1117</v>
      </c>
      <c r="C37" s="98">
        <v>0.40409804672539257</v>
      </c>
      <c r="D37" s="90" t="s">
        <v>53</v>
      </c>
      <c r="E37" s="98">
        <v>0.30787213221702731</v>
      </c>
      <c r="F37" s="90" t="s">
        <v>116</v>
      </c>
      <c r="G37" s="98">
        <v>0.40896387184730743</v>
      </c>
      <c r="H37" s="90" t="s">
        <v>279</v>
      </c>
      <c r="I37" s="98">
        <v>0.29721055088702147</v>
      </c>
    </row>
    <row r="38" spans="1:9" ht="13.5" thickBot="1" x14ac:dyDescent="0.35">
      <c r="A38" s="99"/>
      <c r="B38" s="106"/>
      <c r="C38" s="107"/>
      <c r="D38" s="106"/>
      <c r="E38" s="107"/>
      <c r="F38" s="106"/>
      <c r="G38" s="107"/>
      <c r="H38" s="106"/>
      <c r="I38" s="107"/>
    </row>
    <row r="39" spans="1:9" ht="13.5" thickBot="1" x14ac:dyDescent="0.35">
      <c r="A39" s="94"/>
      <c r="B39" s="102" t="s">
        <v>345</v>
      </c>
      <c r="C39" s="103"/>
      <c r="D39" s="102" t="s">
        <v>383</v>
      </c>
      <c r="E39" s="103"/>
      <c r="F39" s="102" t="s">
        <v>232</v>
      </c>
      <c r="G39" s="103"/>
      <c r="H39" s="102" t="s">
        <v>214</v>
      </c>
      <c r="I39" s="103"/>
    </row>
    <row r="40" spans="1:9" x14ac:dyDescent="0.3">
      <c r="A40" s="97">
        <v>1</v>
      </c>
      <c r="B40" s="90" t="s">
        <v>351</v>
      </c>
      <c r="C40" s="98">
        <v>0.31210855949895616</v>
      </c>
      <c r="D40" s="90" t="s">
        <v>1293</v>
      </c>
      <c r="E40" s="98">
        <v>0.32722775192885328</v>
      </c>
      <c r="F40" s="90" t="s">
        <v>235</v>
      </c>
      <c r="G40" s="98">
        <v>0.2983169964860366</v>
      </c>
      <c r="H40" s="90" t="s">
        <v>215</v>
      </c>
      <c r="I40" s="98">
        <v>0.25416189553422003</v>
      </c>
    </row>
    <row r="41" spans="1:9" x14ac:dyDescent="0.3">
      <c r="A41" s="97">
        <v>2</v>
      </c>
      <c r="B41" s="90" t="s">
        <v>961</v>
      </c>
      <c r="C41" s="98">
        <v>0.3067907415042111</v>
      </c>
      <c r="D41" s="90" t="s">
        <v>1328</v>
      </c>
      <c r="E41" s="98">
        <v>0.32553261949442541</v>
      </c>
      <c r="F41" s="90" t="s">
        <v>234</v>
      </c>
      <c r="G41" s="98">
        <v>0.2472759749925573</v>
      </c>
      <c r="H41" s="90" t="s">
        <v>217</v>
      </c>
      <c r="I41" s="98">
        <v>0.24777092580227031</v>
      </c>
    </row>
    <row r="42" spans="1:9" x14ac:dyDescent="0.3">
      <c r="A42" s="97">
        <v>3</v>
      </c>
      <c r="B42" s="90" t="s">
        <v>359</v>
      </c>
      <c r="C42" s="98">
        <v>0.30562026790914387</v>
      </c>
      <c r="D42" s="90" t="s">
        <v>384</v>
      </c>
      <c r="E42" s="98">
        <v>0.32149400399733513</v>
      </c>
      <c r="F42" s="90" t="s">
        <v>233</v>
      </c>
      <c r="G42" s="98">
        <v>0.24506513453552534</v>
      </c>
      <c r="H42" s="90" t="s">
        <v>216</v>
      </c>
      <c r="I42" s="98">
        <v>0.23893886543051221</v>
      </c>
    </row>
    <row r="43" spans="1:9" x14ac:dyDescent="0.3">
      <c r="A43" s="97">
        <v>4</v>
      </c>
      <c r="B43" s="90" t="s">
        <v>346</v>
      </c>
      <c r="C43" s="98">
        <v>0.30343950587380403</v>
      </c>
      <c r="D43" s="90" t="s">
        <v>1310</v>
      </c>
      <c r="E43" s="98">
        <v>0.32027073142987145</v>
      </c>
      <c r="F43" s="90" t="s">
        <v>236</v>
      </c>
      <c r="G43" s="98">
        <v>0.22669430940806407</v>
      </c>
      <c r="H43" s="90" t="s">
        <v>219</v>
      </c>
      <c r="I43" s="98">
        <v>0.23405486188111652</v>
      </c>
    </row>
    <row r="44" spans="1:9" x14ac:dyDescent="0.3">
      <c r="A44" s="97">
        <v>5</v>
      </c>
      <c r="B44" s="90" t="s">
        <v>347</v>
      </c>
      <c r="C44" s="98">
        <v>0.30287600716204116</v>
      </c>
      <c r="D44" s="90" t="s">
        <v>385</v>
      </c>
      <c r="E44" s="105">
        <v>0.30551881688108695</v>
      </c>
      <c r="F44" s="90" t="s">
        <v>237</v>
      </c>
      <c r="G44" s="98">
        <v>0.21940176649595489</v>
      </c>
      <c r="H44" s="90" t="s">
        <v>223</v>
      </c>
      <c r="I44" s="98">
        <v>0.22593527483705686</v>
      </c>
    </row>
    <row r="45" spans="1:9" x14ac:dyDescent="0.3">
      <c r="A45" s="97">
        <v>6</v>
      </c>
      <c r="B45" s="90" t="s">
        <v>352</v>
      </c>
      <c r="C45" s="98">
        <v>0.29613305124588624</v>
      </c>
      <c r="D45" s="90" t="s">
        <v>1288</v>
      </c>
      <c r="E45" s="98">
        <v>0.29976789858953756</v>
      </c>
      <c r="F45" s="90" t="s">
        <v>1259</v>
      </c>
      <c r="G45" s="98">
        <v>0.20509522934656133</v>
      </c>
      <c r="H45" s="90" t="s">
        <v>220</v>
      </c>
      <c r="I45" s="98">
        <v>0.22387451619474436</v>
      </c>
    </row>
    <row r="46" spans="1:9" x14ac:dyDescent="0.3">
      <c r="A46" s="97">
        <v>7</v>
      </c>
      <c r="B46" s="90" t="s">
        <v>348</v>
      </c>
      <c r="C46" s="98">
        <v>0.29490190137110828</v>
      </c>
      <c r="D46" s="90" t="s">
        <v>396</v>
      </c>
      <c r="E46" s="98">
        <v>0.29882163899303693</v>
      </c>
      <c r="F46" s="90" t="s">
        <v>1257</v>
      </c>
      <c r="G46" s="98">
        <v>0.1920605937647934</v>
      </c>
      <c r="H46" s="90" t="s">
        <v>222</v>
      </c>
      <c r="I46" s="98">
        <v>0.22080022836481278</v>
      </c>
    </row>
    <row r="47" spans="1:9" x14ac:dyDescent="0.3">
      <c r="A47" s="97">
        <v>8</v>
      </c>
      <c r="B47" s="90" t="s">
        <v>959</v>
      </c>
      <c r="C47" s="98">
        <v>0.29259106387369727</v>
      </c>
      <c r="D47" s="90" t="s">
        <v>389</v>
      </c>
      <c r="E47" s="98">
        <v>0.29214963119072707</v>
      </c>
      <c r="F47" s="90" t="s">
        <v>1239</v>
      </c>
      <c r="G47" s="98">
        <v>0.18719243305425962</v>
      </c>
      <c r="H47" s="90" t="s">
        <v>226</v>
      </c>
      <c r="I47" s="98">
        <v>0.21664190193164934</v>
      </c>
    </row>
    <row r="48" spans="1:9" x14ac:dyDescent="0.3">
      <c r="A48" s="97">
        <v>9</v>
      </c>
      <c r="B48" s="90" t="s">
        <v>547</v>
      </c>
      <c r="C48" s="98">
        <v>0.29179972936400539</v>
      </c>
      <c r="D48" s="90" t="s">
        <v>1301</v>
      </c>
      <c r="E48" s="98">
        <v>0.28657257295441541</v>
      </c>
      <c r="F48" s="90" t="s">
        <v>241</v>
      </c>
      <c r="G48" s="98">
        <v>0.18071946537750605</v>
      </c>
      <c r="H48" s="90" t="s">
        <v>221</v>
      </c>
      <c r="I48" s="98">
        <v>0.21235885855060563</v>
      </c>
    </row>
    <row r="49" spans="1:9" x14ac:dyDescent="0.3">
      <c r="A49" s="97">
        <v>10</v>
      </c>
      <c r="B49" s="90" t="s">
        <v>353</v>
      </c>
      <c r="C49" s="98">
        <v>0.28465947731467989</v>
      </c>
      <c r="D49" s="90" t="s">
        <v>1315</v>
      </c>
      <c r="E49" s="98">
        <v>0.28569879060686587</v>
      </c>
      <c r="F49" s="90" t="s">
        <v>269</v>
      </c>
      <c r="G49" s="98">
        <v>0.17849508336896108</v>
      </c>
      <c r="H49" s="90" t="s">
        <v>218</v>
      </c>
      <c r="I49" s="98">
        <v>0.21002821792923812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AA7A4-49EF-4FE7-A4F8-F441F25CEA24}">
  <dimension ref="A1:I50"/>
  <sheetViews>
    <sheetView workbookViewId="0"/>
  </sheetViews>
  <sheetFormatPr defaultColWidth="9.1796875" defaultRowHeight="13" x14ac:dyDescent="0.3"/>
  <cols>
    <col min="1" max="1" width="8.7265625" style="108" bestFit="1" customWidth="1"/>
    <col min="2" max="2" width="33" style="90" bestFit="1" customWidth="1"/>
    <col min="3" max="3" width="7.7265625" style="91" customWidth="1"/>
    <col min="4" max="4" width="30.7265625" style="90" bestFit="1" customWidth="1"/>
    <col min="5" max="5" width="7.7265625" style="91" customWidth="1"/>
    <col min="6" max="6" width="29.26953125" style="90" bestFit="1" customWidth="1"/>
    <col min="7" max="7" width="7.7265625" style="91" customWidth="1"/>
    <col min="8" max="8" width="26" style="90" bestFit="1" customWidth="1"/>
    <col min="9" max="9" width="7.7265625" style="91" customWidth="1"/>
    <col min="10" max="16384" width="9.1796875" style="90"/>
  </cols>
  <sheetData>
    <row r="1" spans="1:9" ht="15.5" x14ac:dyDescent="0.35">
      <c r="A1" s="89" t="s">
        <v>1994</v>
      </c>
    </row>
    <row r="3" spans="1:9" ht="15.5" x14ac:dyDescent="0.35">
      <c r="A3" s="90"/>
      <c r="B3" s="89" t="s">
        <v>1989</v>
      </c>
    </row>
    <row r="4" spans="1:9" ht="14.5" x14ac:dyDescent="0.35">
      <c r="A4" s="92">
        <v>1</v>
      </c>
      <c r="B4" s="93" t="s">
        <v>1508</v>
      </c>
      <c r="C4" s="93">
        <v>0.50341446019434788</v>
      </c>
      <c r="E4" s="90"/>
      <c r="G4" s="90"/>
      <c r="I4" s="90"/>
    </row>
    <row r="5" spans="1:9" ht="14.5" x14ac:dyDescent="0.35">
      <c r="A5" s="92">
        <v>2</v>
      </c>
      <c r="B5" s="93" t="s">
        <v>1472</v>
      </c>
      <c r="C5" s="93">
        <v>0.50118301440371926</v>
      </c>
      <c r="E5" s="90"/>
      <c r="G5" s="90"/>
      <c r="I5" s="90"/>
    </row>
    <row r="6" spans="1:9" ht="14.5" x14ac:dyDescent="0.35">
      <c r="A6" s="92">
        <v>3</v>
      </c>
      <c r="B6" s="93" t="s">
        <v>1498</v>
      </c>
      <c r="C6" s="93">
        <v>0.44862598975314394</v>
      </c>
      <c r="E6" s="90"/>
      <c r="G6" s="90"/>
      <c r="I6" s="90"/>
    </row>
    <row r="7" spans="1:9" ht="14.5" x14ac:dyDescent="0.35">
      <c r="A7" s="92">
        <v>4</v>
      </c>
      <c r="B7" s="93" t="s">
        <v>1878</v>
      </c>
      <c r="C7" s="93">
        <v>0.44438743031308475</v>
      </c>
      <c r="E7" s="90"/>
      <c r="G7" s="90"/>
      <c r="I7" s="90"/>
    </row>
    <row r="8" spans="1:9" ht="14.5" x14ac:dyDescent="0.35">
      <c r="A8" s="92">
        <v>5</v>
      </c>
      <c r="B8" s="93" t="s">
        <v>1569</v>
      </c>
      <c r="C8" s="93">
        <v>0.42273862897429754</v>
      </c>
      <c r="E8" s="90"/>
      <c r="G8" s="90"/>
      <c r="I8" s="90"/>
    </row>
    <row r="9" spans="1:9" ht="14.5" x14ac:dyDescent="0.35">
      <c r="A9" s="92">
        <v>6</v>
      </c>
      <c r="B9" s="93" t="s">
        <v>1910</v>
      </c>
      <c r="C9" s="93">
        <v>0.41773288618338444</v>
      </c>
      <c r="E9" s="90"/>
      <c r="G9" s="90"/>
      <c r="I9" s="90"/>
    </row>
    <row r="10" spans="1:9" ht="14.5" x14ac:dyDescent="0.35">
      <c r="A10" s="92">
        <v>7</v>
      </c>
      <c r="B10" s="93" t="s">
        <v>1571</v>
      </c>
      <c r="C10" s="93">
        <v>0.41774475370197145</v>
      </c>
      <c r="E10" s="90"/>
      <c r="G10" s="90"/>
      <c r="I10" s="90"/>
    </row>
    <row r="11" spans="1:9" ht="14.5" x14ac:dyDescent="0.35">
      <c r="A11" s="92">
        <v>8</v>
      </c>
      <c r="B11" s="93" t="s">
        <v>172</v>
      </c>
      <c r="C11" s="93">
        <v>0.4250023569341001</v>
      </c>
      <c r="E11" s="90"/>
      <c r="G11" s="90"/>
      <c r="I11" s="90"/>
    </row>
    <row r="12" spans="1:9" ht="14.5" x14ac:dyDescent="0.35">
      <c r="A12" s="92">
        <v>9</v>
      </c>
      <c r="B12" s="93" t="s">
        <v>1458</v>
      </c>
      <c r="C12" s="93">
        <v>0.42343974039695115</v>
      </c>
      <c r="E12" s="90"/>
      <c r="G12" s="90"/>
      <c r="I12" s="90"/>
    </row>
    <row r="13" spans="1:9" ht="14.5" x14ac:dyDescent="0.35">
      <c r="A13" s="92">
        <v>10</v>
      </c>
      <c r="B13" s="93" t="s">
        <v>1337</v>
      </c>
      <c r="C13" s="93">
        <v>0.40141896938013444</v>
      </c>
      <c r="E13" s="90"/>
      <c r="G13" s="90"/>
      <c r="I13" s="90"/>
    </row>
    <row r="15" spans="1:9" ht="13.5" thickBot="1" x14ac:dyDescent="0.35"/>
    <row r="16" spans="1:9" ht="13.5" thickBot="1" x14ac:dyDescent="0.35">
      <c r="A16" s="94"/>
      <c r="B16" s="95" t="s">
        <v>145</v>
      </c>
      <c r="C16" s="96"/>
      <c r="D16" s="95" t="s">
        <v>164</v>
      </c>
      <c r="E16" s="96"/>
      <c r="F16" s="95" t="s">
        <v>1993</v>
      </c>
      <c r="G16" s="96"/>
      <c r="H16" s="95" t="s">
        <v>4</v>
      </c>
      <c r="I16" s="96"/>
    </row>
    <row r="17" spans="1:9" ht="14.5" x14ac:dyDescent="0.35">
      <c r="A17" s="97">
        <v>1</v>
      </c>
      <c r="B17" s="83" t="s">
        <v>146</v>
      </c>
      <c r="C17" s="88">
        <v>0.38738114728291667</v>
      </c>
      <c r="D17" s="109" t="s">
        <v>1569</v>
      </c>
      <c r="E17" s="110">
        <v>0.42273862897429754</v>
      </c>
      <c r="F17" s="111" t="s">
        <v>1910</v>
      </c>
      <c r="G17" s="110">
        <v>0.41773288618338444</v>
      </c>
      <c r="H17" s="111" t="s">
        <v>1337</v>
      </c>
      <c r="I17" s="110">
        <v>0.40141896938013444</v>
      </c>
    </row>
    <row r="18" spans="1:9" ht="14.5" x14ac:dyDescent="0.35">
      <c r="A18" s="97">
        <v>2</v>
      </c>
      <c r="B18" s="83" t="s">
        <v>155</v>
      </c>
      <c r="C18" s="88">
        <v>0.31945642795513374</v>
      </c>
      <c r="D18" s="112" t="s">
        <v>1571</v>
      </c>
      <c r="E18" s="110">
        <v>0.41774475370197145</v>
      </c>
      <c r="F18" s="111" t="s">
        <v>1891</v>
      </c>
      <c r="G18" s="110">
        <v>0.37188605675500036</v>
      </c>
      <c r="H18" s="111" t="s">
        <v>1341</v>
      </c>
      <c r="I18" s="110">
        <v>0.40218638345297802</v>
      </c>
    </row>
    <row r="19" spans="1:9" ht="14.5" x14ac:dyDescent="0.35">
      <c r="A19" s="97">
        <v>3</v>
      </c>
      <c r="B19" s="83" t="s">
        <v>1527</v>
      </c>
      <c r="C19" s="88">
        <v>0.30877424317345203</v>
      </c>
      <c r="D19" s="112" t="s">
        <v>172</v>
      </c>
      <c r="E19" s="110">
        <v>0.4250023569341001</v>
      </c>
      <c r="F19" s="111" t="s">
        <v>1895</v>
      </c>
      <c r="G19" s="110">
        <v>0.35529902736176083</v>
      </c>
      <c r="H19" s="111" t="s">
        <v>1365</v>
      </c>
      <c r="I19" s="110">
        <v>0.3516955319458594</v>
      </c>
    </row>
    <row r="20" spans="1:9" ht="14.5" x14ac:dyDescent="0.35">
      <c r="A20" s="97">
        <v>4</v>
      </c>
      <c r="B20" s="83" t="s">
        <v>1518</v>
      </c>
      <c r="C20" s="88">
        <v>0.3132569964036212</v>
      </c>
      <c r="D20" s="112" t="s">
        <v>1538</v>
      </c>
      <c r="E20" s="110">
        <v>0.38506993386099969</v>
      </c>
      <c r="F20" s="111" t="s">
        <v>1905</v>
      </c>
      <c r="G20" s="110">
        <v>0.34656241752441275</v>
      </c>
      <c r="H20" s="111" t="s">
        <v>1335</v>
      </c>
      <c r="I20" s="110">
        <v>0.32536938641822549</v>
      </c>
    </row>
    <row r="21" spans="1:9" ht="14.5" x14ac:dyDescent="0.35">
      <c r="A21" s="97">
        <v>5</v>
      </c>
      <c r="B21" s="83" t="s">
        <v>1530</v>
      </c>
      <c r="C21" s="88">
        <v>0.29602460079285686</v>
      </c>
      <c r="D21" s="112" t="s">
        <v>1540</v>
      </c>
      <c r="E21" s="110">
        <v>0.39167772659848543</v>
      </c>
      <c r="F21" s="111" t="s">
        <v>1914</v>
      </c>
      <c r="G21" s="110">
        <v>0.32856138121923001</v>
      </c>
      <c r="H21" s="111" t="s">
        <v>1367</v>
      </c>
      <c r="I21" s="110">
        <v>0.33618275607958731</v>
      </c>
    </row>
    <row r="22" spans="1:9" ht="14.5" x14ac:dyDescent="0.35">
      <c r="A22" s="97">
        <v>6</v>
      </c>
      <c r="B22" s="83" t="s">
        <v>1532</v>
      </c>
      <c r="C22" s="88">
        <v>0.29735903498577326</v>
      </c>
      <c r="D22" s="112" t="s">
        <v>174</v>
      </c>
      <c r="E22" s="110">
        <v>0.39924328042848017</v>
      </c>
      <c r="F22" s="111" t="s">
        <v>1912</v>
      </c>
      <c r="G22" s="110">
        <v>0.31060682298480424</v>
      </c>
      <c r="H22" s="111" t="s">
        <v>8</v>
      </c>
      <c r="I22" s="110">
        <v>0.32636722199328899</v>
      </c>
    </row>
    <row r="23" spans="1:9" ht="14.5" x14ac:dyDescent="0.35">
      <c r="A23" s="97">
        <v>7</v>
      </c>
      <c r="B23" s="83" t="s">
        <v>1523</v>
      </c>
      <c r="C23" s="88">
        <v>0.29182394214529422</v>
      </c>
      <c r="D23" s="112" t="s">
        <v>170</v>
      </c>
      <c r="E23" s="110">
        <v>0.39821521701338586</v>
      </c>
      <c r="F23" s="111" t="s">
        <v>1908</v>
      </c>
      <c r="G23" s="110">
        <v>0.31594767819569286</v>
      </c>
      <c r="H23" s="111" t="s">
        <v>7</v>
      </c>
      <c r="I23" s="110">
        <v>0.29799163179916316</v>
      </c>
    </row>
    <row r="24" spans="1:9" ht="14.5" x14ac:dyDescent="0.35">
      <c r="A24" s="97">
        <v>8</v>
      </c>
      <c r="B24" s="83" t="s">
        <v>150</v>
      </c>
      <c r="C24" s="88">
        <v>0.28722554890219559</v>
      </c>
      <c r="D24" s="112" t="s">
        <v>169</v>
      </c>
      <c r="E24" s="110">
        <v>0.36949764948133185</v>
      </c>
      <c r="F24" s="111" t="s">
        <v>1897</v>
      </c>
      <c r="G24" s="110">
        <v>0.3014655257204682</v>
      </c>
      <c r="H24" s="111" t="s">
        <v>13</v>
      </c>
      <c r="I24" s="110">
        <v>0.2925174825174825</v>
      </c>
    </row>
    <row r="25" spans="1:9" ht="14.5" x14ac:dyDescent="0.35">
      <c r="A25" s="97">
        <v>9</v>
      </c>
      <c r="B25" s="83" t="s">
        <v>148</v>
      </c>
      <c r="C25" s="88">
        <v>0.28225443919982018</v>
      </c>
      <c r="D25" s="112" t="s">
        <v>1565</v>
      </c>
      <c r="E25" s="110">
        <v>0.36666716344505879</v>
      </c>
      <c r="F25" s="111" t="s">
        <v>1903</v>
      </c>
      <c r="G25" s="110">
        <v>0.31499978286359492</v>
      </c>
      <c r="H25" s="111" t="s">
        <v>20</v>
      </c>
      <c r="I25" s="110">
        <v>0.28650098842134991</v>
      </c>
    </row>
    <row r="26" spans="1:9" ht="14.5" x14ac:dyDescent="0.35">
      <c r="A26" s="97">
        <v>10</v>
      </c>
      <c r="B26" s="83" t="s">
        <v>1520</v>
      </c>
      <c r="C26" s="88">
        <v>0.26240258266286665</v>
      </c>
      <c r="D26" s="112" t="s">
        <v>1582</v>
      </c>
      <c r="E26" s="110">
        <v>0.34213179360278617</v>
      </c>
      <c r="F26" s="111" t="s">
        <v>438</v>
      </c>
      <c r="G26" s="110">
        <v>0.30628013820860389</v>
      </c>
      <c r="H26" s="111" t="s">
        <v>14</v>
      </c>
      <c r="I26" s="110">
        <v>0.28183887118798362</v>
      </c>
    </row>
    <row r="27" spans="1:9" ht="13.5" thickBot="1" x14ac:dyDescent="0.35">
      <c r="A27" s="99"/>
      <c r="B27" s="100"/>
      <c r="C27" s="101"/>
      <c r="D27" s="100"/>
      <c r="E27" s="101"/>
      <c r="F27" s="100"/>
      <c r="G27" s="101"/>
      <c r="H27" s="100"/>
      <c r="I27" s="101"/>
    </row>
    <row r="28" spans="1:9" ht="13.5" thickBot="1" x14ac:dyDescent="0.35">
      <c r="A28" s="94"/>
      <c r="B28" s="102" t="s">
        <v>400</v>
      </c>
      <c r="C28" s="103"/>
      <c r="D28" s="102" t="s">
        <v>44</v>
      </c>
      <c r="E28" s="103"/>
      <c r="F28" s="102" t="s">
        <v>93</v>
      </c>
      <c r="G28" s="103"/>
      <c r="H28" s="102" t="s">
        <v>276</v>
      </c>
      <c r="I28" s="103"/>
    </row>
    <row r="29" spans="1:9" ht="14.5" x14ac:dyDescent="0.35">
      <c r="A29" s="97">
        <v>1</v>
      </c>
      <c r="B29" s="83" t="s">
        <v>1878</v>
      </c>
      <c r="C29" s="110">
        <v>0.44438743031308475</v>
      </c>
      <c r="D29" s="83" t="s">
        <v>1387</v>
      </c>
      <c r="E29" s="110">
        <v>0.40448850833708877</v>
      </c>
      <c r="F29" s="111" t="s">
        <v>1508</v>
      </c>
      <c r="G29" s="110">
        <v>0.50341446019434788</v>
      </c>
      <c r="H29" s="83" t="s">
        <v>1720</v>
      </c>
      <c r="I29" s="110">
        <v>0.34845628093330189</v>
      </c>
    </row>
    <row r="30" spans="1:9" ht="14.5" x14ac:dyDescent="0.35">
      <c r="A30" s="97">
        <v>2</v>
      </c>
      <c r="B30" s="83" t="s">
        <v>1850</v>
      </c>
      <c r="C30" s="110">
        <v>0.37633788604994772</v>
      </c>
      <c r="D30" s="83" t="s">
        <v>45</v>
      </c>
      <c r="E30" s="110">
        <v>0.34924632927210247</v>
      </c>
      <c r="F30" s="111" t="s">
        <v>1472</v>
      </c>
      <c r="G30" s="110">
        <v>0.50118301440371926</v>
      </c>
      <c r="H30" s="83" t="s">
        <v>1687</v>
      </c>
      <c r="I30" s="110">
        <v>0.35370545569221068</v>
      </c>
    </row>
    <row r="31" spans="1:9" ht="14.5" x14ac:dyDescent="0.35">
      <c r="A31" s="97">
        <v>3</v>
      </c>
      <c r="B31" s="83" t="s">
        <v>1883</v>
      </c>
      <c r="C31" s="110">
        <v>0.40176236064907694</v>
      </c>
      <c r="D31" s="83" t="s">
        <v>49</v>
      </c>
      <c r="E31" s="110">
        <v>0.37227722772277227</v>
      </c>
      <c r="F31" s="111" t="s">
        <v>1498</v>
      </c>
      <c r="G31" s="110">
        <v>0.44862598975314394</v>
      </c>
      <c r="H31" s="83" t="s">
        <v>277</v>
      </c>
      <c r="I31" s="110">
        <v>0.31255722064279862</v>
      </c>
    </row>
    <row r="32" spans="1:9" ht="14.5" x14ac:dyDescent="0.35">
      <c r="A32" s="97">
        <v>4</v>
      </c>
      <c r="B32" s="83" t="s">
        <v>1886</v>
      </c>
      <c r="C32" s="110">
        <v>0.3832323105430106</v>
      </c>
      <c r="D32" s="83" t="s">
        <v>47</v>
      </c>
      <c r="E32" s="110">
        <v>0.32752625478557129</v>
      </c>
      <c r="F32" s="111" t="s">
        <v>1458</v>
      </c>
      <c r="G32" s="110">
        <v>0.42343974039695115</v>
      </c>
      <c r="H32" s="83" t="s">
        <v>1681</v>
      </c>
      <c r="I32" s="110">
        <v>0.30996822875297858</v>
      </c>
    </row>
    <row r="33" spans="1:9" ht="14.5" x14ac:dyDescent="0.35">
      <c r="A33" s="97">
        <v>5</v>
      </c>
      <c r="B33" s="83" t="s">
        <v>1888</v>
      </c>
      <c r="C33" s="110">
        <v>0.37823167411855935</v>
      </c>
      <c r="D33" s="83" t="s">
        <v>1436</v>
      </c>
      <c r="E33" s="110">
        <v>0.32195457082742923</v>
      </c>
      <c r="F33" s="111" t="s">
        <v>1468</v>
      </c>
      <c r="G33" s="110">
        <v>0.40143145218552073</v>
      </c>
      <c r="H33" s="83" t="s">
        <v>1679</v>
      </c>
      <c r="I33" s="110">
        <v>0.31049250535331907</v>
      </c>
    </row>
    <row r="34" spans="1:9" ht="14.5" x14ac:dyDescent="0.35">
      <c r="A34" s="97">
        <v>6</v>
      </c>
      <c r="B34" s="83" t="s">
        <v>1880</v>
      </c>
      <c r="C34" s="110">
        <v>0.32247228753778973</v>
      </c>
      <c r="D34" s="83" t="s">
        <v>1416</v>
      </c>
      <c r="E34" s="110">
        <v>0.335848904314137</v>
      </c>
      <c r="F34" s="113" t="s">
        <v>1452</v>
      </c>
      <c r="G34" s="110">
        <v>0.39242138845050822</v>
      </c>
      <c r="H34" s="83" t="s">
        <v>286</v>
      </c>
      <c r="I34" s="110">
        <v>0.312361773949482</v>
      </c>
    </row>
    <row r="35" spans="1:9" ht="14.5" x14ac:dyDescent="0.35">
      <c r="A35" s="97">
        <v>7</v>
      </c>
      <c r="B35" s="83" t="s">
        <v>1848</v>
      </c>
      <c r="C35" s="110">
        <v>0.33027850815612797</v>
      </c>
      <c r="D35" s="83" t="s">
        <v>1398</v>
      </c>
      <c r="E35" s="110">
        <v>0.30787213221702731</v>
      </c>
      <c r="F35" s="111" t="s">
        <v>1476</v>
      </c>
      <c r="G35" s="110">
        <v>0.38232251799624245</v>
      </c>
      <c r="H35" s="83" t="s">
        <v>281</v>
      </c>
      <c r="I35" s="110">
        <v>0.31286750294002352</v>
      </c>
    </row>
    <row r="36" spans="1:9" ht="14.5" x14ac:dyDescent="0.35">
      <c r="A36" s="97">
        <v>8</v>
      </c>
      <c r="B36" s="83" t="s">
        <v>651</v>
      </c>
      <c r="C36" s="110">
        <v>0.32343683269799595</v>
      </c>
      <c r="D36" s="83" t="s">
        <v>1389</v>
      </c>
      <c r="E36" s="110">
        <v>0.29043166898746769</v>
      </c>
      <c r="F36" s="111" t="s">
        <v>1466</v>
      </c>
      <c r="G36" s="110">
        <v>0.33924615024701721</v>
      </c>
      <c r="H36" s="83" t="s">
        <v>282</v>
      </c>
      <c r="I36" s="110">
        <v>0.29523520024317956</v>
      </c>
    </row>
    <row r="37" spans="1:9" ht="14.5" x14ac:dyDescent="0.35">
      <c r="A37" s="97">
        <v>9</v>
      </c>
      <c r="B37" s="83" t="s">
        <v>1855</v>
      </c>
      <c r="C37" s="110">
        <v>0.28574847433289458</v>
      </c>
      <c r="D37" s="83" t="s">
        <v>54</v>
      </c>
      <c r="E37" s="110">
        <v>0.29605067064083457</v>
      </c>
      <c r="F37" s="111" t="s">
        <v>1486</v>
      </c>
      <c r="G37" s="110">
        <v>0.33364896001010003</v>
      </c>
      <c r="H37" s="83" t="s">
        <v>279</v>
      </c>
      <c r="I37" s="110">
        <v>0.2826106884224035</v>
      </c>
    </row>
    <row r="38" spans="1:9" ht="14.5" x14ac:dyDescent="0.35">
      <c r="A38" s="97">
        <v>10</v>
      </c>
      <c r="B38" s="83" t="s">
        <v>410</v>
      </c>
      <c r="C38" s="110">
        <v>0.28988666085440279</v>
      </c>
      <c r="D38" s="83" t="s">
        <v>56</v>
      </c>
      <c r="E38" s="110">
        <v>0.27811327660353191</v>
      </c>
      <c r="F38" s="111" t="s">
        <v>1510</v>
      </c>
      <c r="G38" s="110">
        <v>0.32195017565133655</v>
      </c>
      <c r="H38" s="83" t="s">
        <v>280</v>
      </c>
      <c r="I38" s="110">
        <v>0.28303614457831328</v>
      </c>
    </row>
    <row r="39" spans="1:9" ht="13.5" thickBot="1" x14ac:dyDescent="0.35">
      <c r="A39" s="99"/>
      <c r="B39" s="106"/>
      <c r="C39" s="107"/>
      <c r="D39" s="106"/>
      <c r="E39" s="107"/>
      <c r="F39" s="106"/>
      <c r="G39" s="107"/>
      <c r="H39" s="106"/>
      <c r="I39" s="107"/>
    </row>
    <row r="40" spans="1:9" ht="13.5" thickBot="1" x14ac:dyDescent="0.35">
      <c r="A40" s="94"/>
      <c r="B40" s="102" t="s">
        <v>345</v>
      </c>
      <c r="C40" s="103"/>
      <c r="D40" s="102" t="s">
        <v>383</v>
      </c>
      <c r="E40" s="103"/>
      <c r="F40" s="102" t="s">
        <v>232</v>
      </c>
      <c r="G40" s="103"/>
      <c r="H40" s="102" t="s">
        <v>214</v>
      </c>
      <c r="I40" s="103"/>
    </row>
    <row r="41" spans="1:9" ht="14.5" x14ac:dyDescent="0.35">
      <c r="A41" s="97">
        <v>1</v>
      </c>
      <c r="B41" s="111" t="s">
        <v>351</v>
      </c>
      <c r="C41" s="110">
        <v>0.31633311814073595</v>
      </c>
      <c r="D41" s="83" t="s">
        <v>1834</v>
      </c>
      <c r="E41" s="110">
        <v>0.3198624968558732</v>
      </c>
      <c r="F41" s="111" t="s">
        <v>1659</v>
      </c>
      <c r="G41" s="110">
        <v>0.23284941069351003</v>
      </c>
      <c r="H41" s="111" t="s">
        <v>1594</v>
      </c>
      <c r="I41" s="110">
        <v>0.22147069552529183</v>
      </c>
    </row>
    <row r="42" spans="1:9" ht="14.5" x14ac:dyDescent="0.35">
      <c r="A42" s="97">
        <v>2</v>
      </c>
      <c r="B42" s="111" t="s">
        <v>1791</v>
      </c>
      <c r="C42" s="110">
        <v>0.29704936637034235</v>
      </c>
      <c r="D42" s="83" t="s">
        <v>1840</v>
      </c>
      <c r="E42" s="110">
        <v>0.28297722055447644</v>
      </c>
      <c r="F42" s="111" t="s">
        <v>1626</v>
      </c>
      <c r="G42" s="110">
        <v>0.17997798727090014</v>
      </c>
      <c r="H42" s="111" t="s">
        <v>1598</v>
      </c>
      <c r="I42" s="110">
        <v>0.22977673771424958</v>
      </c>
    </row>
    <row r="43" spans="1:9" ht="14.5" x14ac:dyDescent="0.35">
      <c r="A43" s="97">
        <v>3</v>
      </c>
      <c r="B43" s="111" t="s">
        <v>1772</v>
      </c>
      <c r="C43" s="110">
        <v>0.28467774057766632</v>
      </c>
      <c r="D43" s="83" t="s">
        <v>1844</v>
      </c>
      <c r="E43" s="110">
        <v>0.28425892535160474</v>
      </c>
      <c r="F43" s="111" t="s">
        <v>244</v>
      </c>
      <c r="G43" s="110">
        <v>0.173520840079567</v>
      </c>
      <c r="H43" s="111" t="s">
        <v>1607</v>
      </c>
      <c r="I43" s="110">
        <v>0.22163196455097056</v>
      </c>
    </row>
    <row r="44" spans="1:9" ht="14.5" x14ac:dyDescent="0.35">
      <c r="A44" s="97">
        <v>4</v>
      </c>
      <c r="B44" s="111" t="s">
        <v>1767</v>
      </c>
      <c r="C44" s="110">
        <v>0.27294659740485555</v>
      </c>
      <c r="D44" s="83" t="s">
        <v>1836</v>
      </c>
      <c r="E44" s="110">
        <v>0.27872093023255812</v>
      </c>
      <c r="F44" s="111" t="s">
        <v>1611</v>
      </c>
      <c r="G44" s="110">
        <v>0.17001509696899314</v>
      </c>
      <c r="H44" s="111" t="s">
        <v>1596</v>
      </c>
      <c r="I44" s="110">
        <v>0.22487488415199258</v>
      </c>
    </row>
    <row r="45" spans="1:9" ht="14.5" x14ac:dyDescent="0.35">
      <c r="A45" s="97">
        <v>5</v>
      </c>
      <c r="B45" s="111" t="s">
        <v>349</v>
      </c>
      <c r="C45" s="110">
        <v>0.26338863902641824</v>
      </c>
      <c r="D45" s="83" t="s">
        <v>1816</v>
      </c>
      <c r="E45" s="110">
        <v>0.27744364578749203</v>
      </c>
      <c r="F45" s="111" t="s">
        <v>1652</v>
      </c>
      <c r="G45" s="110">
        <v>0.16969045749473075</v>
      </c>
      <c r="H45" s="111" t="s">
        <v>1592</v>
      </c>
      <c r="I45" s="110">
        <v>0.22079010793251597</v>
      </c>
    </row>
    <row r="46" spans="1:9" ht="14.5" x14ac:dyDescent="0.35">
      <c r="A46" s="97">
        <v>6</v>
      </c>
      <c r="B46" s="111" t="s">
        <v>354</v>
      </c>
      <c r="C46" s="110">
        <v>0.26554805763268285</v>
      </c>
      <c r="D46" s="83" t="s">
        <v>1828</v>
      </c>
      <c r="E46" s="110">
        <v>0.26807062581155505</v>
      </c>
      <c r="F46" s="111" t="s">
        <v>1614</v>
      </c>
      <c r="G46" s="110">
        <v>0.16697889962532045</v>
      </c>
      <c r="H46" s="111" t="s">
        <v>1600</v>
      </c>
      <c r="I46" s="110">
        <v>0.2155288363562258</v>
      </c>
    </row>
    <row r="47" spans="1:9" ht="14.5" x14ac:dyDescent="0.35">
      <c r="A47" s="97">
        <v>7</v>
      </c>
      <c r="B47" s="111" t="s">
        <v>1762</v>
      </c>
      <c r="C47" s="110">
        <v>0.25611222444889781</v>
      </c>
      <c r="D47" s="83" t="s">
        <v>1808</v>
      </c>
      <c r="E47" s="110">
        <v>0.29116748884190746</v>
      </c>
      <c r="F47" s="111" t="s">
        <v>247</v>
      </c>
      <c r="G47" s="110">
        <v>0.15206445115810674</v>
      </c>
      <c r="H47" s="111" t="s">
        <v>1604</v>
      </c>
      <c r="I47" s="110">
        <v>0.20207680250783699</v>
      </c>
    </row>
    <row r="48" spans="1:9" ht="14.5" x14ac:dyDescent="0.35">
      <c r="A48" s="97">
        <v>8</v>
      </c>
      <c r="B48" s="111" t="s">
        <v>355</v>
      </c>
      <c r="C48" s="110">
        <v>0.25284248474764282</v>
      </c>
      <c r="D48" s="83" t="s">
        <v>1814</v>
      </c>
      <c r="E48" s="110">
        <v>0.2794190788819258</v>
      </c>
      <c r="F48" s="111" t="s">
        <v>1655</v>
      </c>
      <c r="G48" s="110">
        <v>0.1624118488320484</v>
      </c>
      <c r="H48" s="111" t="s">
        <v>224</v>
      </c>
      <c r="I48" s="110">
        <v>0.20026494643474255</v>
      </c>
    </row>
    <row r="49" spans="1:9" ht="14.5" x14ac:dyDescent="0.35">
      <c r="A49" s="97">
        <v>9</v>
      </c>
      <c r="B49" s="111" t="s">
        <v>1776</v>
      </c>
      <c r="C49" s="110">
        <v>0.24390650579033529</v>
      </c>
      <c r="D49" s="83" t="s">
        <v>1830</v>
      </c>
      <c r="E49" s="110">
        <v>0.26595645701525866</v>
      </c>
      <c r="F49" s="111" t="s">
        <v>245</v>
      </c>
      <c r="G49" s="110">
        <v>0.16086883689764922</v>
      </c>
      <c r="H49" s="111" t="s">
        <v>1590</v>
      </c>
      <c r="I49" s="110">
        <v>0.17478828266000276</v>
      </c>
    </row>
    <row r="50" spans="1:9" ht="14.5" x14ac:dyDescent="0.35">
      <c r="A50" s="97">
        <v>10</v>
      </c>
      <c r="B50" s="111" t="s">
        <v>1793</v>
      </c>
      <c r="C50" s="110">
        <v>0.24573579578873073</v>
      </c>
      <c r="D50" s="83" t="s">
        <v>1802</v>
      </c>
      <c r="E50" s="110">
        <v>0.29214963119072707</v>
      </c>
      <c r="F50" s="111" t="s">
        <v>1661</v>
      </c>
      <c r="G50" s="110">
        <v>0.14761372545748744</v>
      </c>
      <c r="H50" s="111" t="s">
        <v>1609</v>
      </c>
      <c r="I50" s="110">
        <v>0.16941508589527318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1 Country &amp; Region</vt:lpstr>
      <vt:lpstr>2 Local Authority</vt:lpstr>
      <vt:lpstr>3 Constituency </vt:lpstr>
      <vt:lpstr>4 Combined Authority</vt:lpstr>
      <vt:lpstr>5 percent above 25%</vt:lpstr>
      <vt:lpstr>6 constituency table</vt:lpstr>
      <vt:lpstr>7 LAD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 Stone</dc:creator>
  <cp:lastModifiedBy>Elaine Robinson</cp:lastModifiedBy>
  <cp:lastPrinted>2026-03-26T09:05:51Z</cp:lastPrinted>
  <dcterms:created xsi:type="dcterms:W3CDTF">2024-04-17T16:00:44Z</dcterms:created>
  <dcterms:modified xsi:type="dcterms:W3CDTF">2026-03-26T11:17:52Z</dcterms:modified>
</cp:coreProperties>
</file>